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0" windowWidth="20610" windowHeight="8955" activeTab="1"/>
  </bookViews>
  <sheets>
    <sheet name="DS (2)" sheetId="52" r:id="rId1"/>
    <sheet name="DS" sheetId="44" r:id="rId2"/>
    <sheet name="DS ra soat de gach" sheetId="51" state="hidden" r:id="rId3"/>
    <sheet name="K24" sheetId="47" state="hidden" r:id="rId4"/>
  </sheets>
  <externalReferences>
    <externalReference r:id="rId5"/>
    <externalReference r:id="rId6"/>
    <externalReference r:id="rId7"/>
    <externalReference r:id="rId8"/>
    <externalReference r:id="rId9"/>
    <externalReference r:id="rId10"/>
  </externalReferences>
  <definedNames>
    <definedName name="_xlnm._FilterDatabase" localSheetId="1" hidden="1">DS!$A$7:$BB$7</definedName>
    <definedName name="_xlnm._FilterDatabase" localSheetId="0" hidden="1">'DS (2)'!$A$7:$BB$7</definedName>
    <definedName name="_xlnm._FilterDatabase" localSheetId="2" hidden="1">'DS ra soat de gach'!$C$6:$R$322</definedName>
    <definedName name="_xlnm._FilterDatabase" localSheetId="3" hidden="1">'K24'!$A$6:$AZ$176</definedName>
    <definedName name="_xlnm.Print_Area" localSheetId="1">DS!$A$1:$BB$41</definedName>
    <definedName name="_xlnm.Print_Area" localSheetId="0">'DS (2)'!$A$1:$BB$41</definedName>
    <definedName name="_xlnm.Print_Area" localSheetId="2">'DS ra soat de gach'!$C$1:$R$317</definedName>
    <definedName name="_xlnm.Print_Area" localSheetId="3">'K24'!$B$1:$AJ$182</definedName>
    <definedName name="_xlnm.Print_Titles" localSheetId="1">DS!$7:$8</definedName>
    <definedName name="_xlnm.Print_Titles" localSheetId="0">'DS (2)'!$7:$8</definedName>
    <definedName name="_xlnm.Print_Titles" localSheetId="2">'DS ra soat de gach'!$6:$6</definedName>
  </definedNames>
  <calcPr calcId="145621"/>
</workbook>
</file>

<file path=xl/calcChain.xml><?xml version="1.0" encoding="utf-8"?>
<calcChain xmlns="http://schemas.openxmlformats.org/spreadsheetml/2006/main">
  <c r="AX29" i="52" l="1"/>
  <c r="AS29" i="52"/>
  <c r="AR29" i="52"/>
  <c r="AQ29" i="52"/>
  <c r="AX28" i="52"/>
  <c r="AS28" i="52"/>
  <c r="AR28" i="52"/>
  <c r="AQ28" i="52"/>
  <c r="AX26" i="52"/>
  <c r="AS26" i="52"/>
  <c r="AR26" i="52"/>
  <c r="AQ26" i="52"/>
  <c r="AX25" i="52"/>
  <c r="AS25" i="52"/>
  <c r="AR25" i="52"/>
  <c r="AQ25" i="52"/>
  <c r="AX24" i="52"/>
  <c r="AS24" i="52"/>
  <c r="AR24" i="52"/>
  <c r="AQ24" i="52"/>
  <c r="AX23" i="52"/>
  <c r="AS23" i="52"/>
  <c r="AR23" i="52"/>
  <c r="AQ23" i="52"/>
  <c r="AX22" i="52"/>
  <c r="AS22" i="52"/>
  <c r="AR22" i="52"/>
  <c r="AQ22" i="52"/>
  <c r="AX21" i="52"/>
  <c r="AS21" i="52"/>
  <c r="AR21" i="52"/>
  <c r="AQ21" i="52"/>
  <c r="AX20" i="52"/>
  <c r="AX18" i="52"/>
  <c r="AS18" i="52"/>
  <c r="AR18" i="52"/>
  <c r="AQ18" i="52"/>
  <c r="AX17" i="52"/>
  <c r="AS17" i="52"/>
  <c r="AR17" i="52"/>
  <c r="AQ17" i="52"/>
  <c r="AX16" i="52"/>
  <c r="AS16" i="52"/>
  <c r="AR16" i="52"/>
  <c r="AQ16" i="52"/>
  <c r="AX15" i="52"/>
  <c r="AS15" i="52"/>
  <c r="AR15" i="52"/>
  <c r="AQ15" i="52"/>
  <c r="AX14" i="52"/>
  <c r="AS14" i="52"/>
  <c r="AR14" i="52"/>
  <c r="AQ14" i="52"/>
  <c r="AX13" i="52"/>
  <c r="AS13" i="52"/>
  <c r="AR13" i="52"/>
  <c r="AQ13" i="52"/>
  <c r="AX12" i="52"/>
  <c r="AS12" i="52"/>
  <c r="AR12" i="52"/>
  <c r="AQ12" i="52"/>
  <c r="AX11" i="52"/>
  <c r="AS11" i="52"/>
  <c r="AR11" i="52"/>
  <c r="AQ11" i="52"/>
  <c r="AX10" i="52"/>
  <c r="AS10" i="52"/>
  <c r="AR10" i="52"/>
  <c r="AQ10" i="52"/>
  <c r="AS26" i="44" l="1"/>
  <c r="AS18" i="44"/>
  <c r="B159" i="51"/>
  <c r="B147" i="51"/>
  <c r="B145" i="51"/>
  <c r="B139" i="51"/>
  <c r="B112" i="51"/>
  <c r="B110" i="51"/>
  <c r="B103" i="51"/>
  <c r="B99" i="51"/>
  <c r="B96" i="51"/>
  <c r="B82" i="51"/>
  <c r="B56" i="51"/>
  <c r="B55" i="51"/>
  <c r="B46" i="51"/>
  <c r="B18" i="51"/>
  <c r="B14" i="51"/>
  <c r="B10" i="51"/>
  <c r="B319" i="51"/>
  <c r="B318" i="51"/>
  <c r="B317" i="51"/>
  <c r="B316" i="51"/>
  <c r="B235" i="51"/>
  <c r="B298" i="51"/>
  <c r="B294" i="51"/>
  <c r="B293" i="51"/>
  <c r="B295" i="51"/>
  <c r="B282" i="51"/>
  <c r="B267" i="51"/>
  <c r="B238" i="51"/>
  <c r="B237" i="51"/>
  <c r="B228" i="51"/>
  <c r="B273" i="51"/>
  <c r="B225" i="51"/>
  <c r="B218" i="51"/>
  <c r="B216" i="51"/>
  <c r="B261" i="51"/>
  <c r="B210" i="51"/>
  <c r="B264" i="51"/>
  <c r="B226" i="51"/>
  <c r="B274" i="51"/>
  <c r="B291" i="51"/>
  <c r="B211" i="51"/>
  <c r="B300" i="51"/>
  <c r="B188" i="51"/>
  <c r="B265" i="51"/>
  <c r="B204" i="51"/>
  <c r="B315" i="51"/>
  <c r="B190" i="51"/>
  <c r="B175" i="51"/>
  <c r="B174" i="51"/>
  <c r="B309" i="51"/>
  <c r="B173" i="51"/>
  <c r="B192" i="51"/>
  <c r="B305" i="51"/>
  <c r="B170" i="51"/>
  <c r="B164" i="51"/>
  <c r="B184" i="51"/>
  <c r="B162" i="51"/>
  <c r="B313" i="51"/>
  <c r="B158" i="51"/>
  <c r="B156" i="51"/>
  <c r="B155" i="51"/>
  <c r="B221" i="51"/>
  <c r="B149" i="51"/>
  <c r="B148" i="51"/>
  <c r="B223" i="51"/>
  <c r="B224" i="51"/>
  <c r="B312" i="51"/>
  <c r="B285" i="51"/>
  <c r="B143" i="51"/>
  <c r="B142" i="51"/>
  <c r="B141" i="51"/>
  <c r="B137" i="51"/>
  <c r="B136" i="51"/>
  <c r="B129" i="51"/>
  <c r="B217" i="51"/>
  <c r="B126" i="51"/>
  <c r="B268" i="51"/>
  <c r="B122" i="51"/>
  <c r="B271" i="51"/>
  <c r="B115" i="51"/>
  <c r="B314" i="51"/>
  <c r="B108" i="51"/>
  <c r="B286" i="51"/>
  <c r="B311" i="51"/>
  <c r="B275" i="51"/>
  <c r="B230" i="51"/>
  <c r="B94" i="51"/>
  <c r="B290" i="51"/>
  <c r="B12" i="51"/>
  <c r="B263" i="51"/>
  <c r="B232" i="51"/>
  <c r="B81" i="51"/>
  <c r="B200" i="51"/>
  <c r="B79" i="51"/>
  <c r="B77" i="51"/>
  <c r="B73" i="51"/>
  <c r="B279" i="51"/>
  <c r="B119" i="51"/>
  <c r="B198" i="51"/>
  <c r="B66" i="51"/>
  <c r="B65" i="51"/>
  <c r="B62" i="51"/>
  <c r="B85" i="51"/>
  <c r="B186" i="51"/>
  <c r="B43" i="51"/>
  <c r="B38" i="51"/>
  <c r="B36" i="51"/>
  <c r="B30" i="51"/>
  <c r="B29" i="51"/>
  <c r="B262" i="51"/>
  <c r="B25" i="51"/>
  <c r="B269" i="51"/>
  <c r="B24" i="51"/>
  <c r="B23" i="51"/>
  <c r="B280" i="51"/>
  <c r="B22" i="51"/>
  <c r="B21" i="51"/>
  <c r="B236" i="51"/>
  <c r="B20" i="51"/>
  <c r="B35" i="51"/>
  <c r="B19" i="51"/>
  <c r="B17" i="51"/>
  <c r="B138" i="51"/>
  <c r="B16" i="51"/>
  <c r="B214" i="51"/>
  <c r="B9" i="51"/>
  <c r="B270" i="51"/>
  <c r="B75" i="51"/>
  <c r="B124" i="51"/>
  <c r="B87" i="51"/>
  <c r="B98" i="51"/>
  <c r="B95" i="51"/>
  <c r="B70" i="51"/>
  <c r="B208" i="51"/>
  <c r="B113" i="51"/>
  <c r="B276" i="51"/>
  <c r="B121" i="51"/>
  <c r="B31" i="51"/>
  <c r="B123" i="51"/>
  <c r="B140" i="51"/>
  <c r="B133" i="51"/>
  <c r="B183" i="51"/>
  <c r="B32" i="51"/>
  <c r="B57" i="51"/>
  <c r="B59" i="51"/>
  <c r="B240" i="51"/>
  <c r="B61" i="51"/>
  <c r="B259" i="51"/>
  <c r="B63" i="51"/>
  <c r="B97" i="51"/>
  <c r="B88" i="51"/>
  <c r="B33" i="51"/>
  <c r="B40" i="51"/>
  <c r="B58" i="51"/>
  <c r="B254" i="51"/>
  <c r="B60" i="51"/>
  <c r="B106" i="51"/>
  <c r="B74" i="51"/>
  <c r="B284" i="51"/>
  <c r="B114" i="51"/>
  <c r="B241" i="51"/>
  <c r="B118" i="51"/>
  <c r="B128" i="51"/>
  <c r="B67" i="51"/>
  <c r="B117" i="51"/>
  <c r="B26" i="51"/>
  <c r="B11" i="51"/>
  <c r="B37" i="51"/>
  <c r="B144" i="51"/>
  <c r="B104" i="51"/>
  <c r="B28" i="51"/>
  <c r="B78" i="51"/>
  <c r="B72" i="51"/>
  <c r="B83" i="51"/>
  <c r="B171" i="51"/>
  <c r="B64" i="51"/>
  <c r="B91" i="51"/>
  <c r="B135" i="51"/>
  <c r="B127" i="51"/>
  <c r="B166" i="51"/>
  <c r="B86" i="51"/>
  <c r="B134" i="51"/>
  <c r="B196" i="51"/>
  <c r="B102" i="51"/>
  <c r="B146" i="51"/>
  <c r="B234" i="51"/>
  <c r="B209" i="51"/>
  <c r="B176" i="51"/>
  <c r="B253" i="51"/>
  <c r="B227" i="51"/>
  <c r="B111" i="51"/>
  <c r="B160" i="51"/>
  <c r="B89" i="51"/>
  <c r="B220" i="51"/>
  <c r="B272" i="51"/>
  <c r="B201" i="51"/>
  <c r="B185" i="51"/>
  <c r="B243" i="51"/>
  <c r="B310" i="51"/>
  <c r="B289" i="51"/>
  <c r="B116" i="51"/>
  <c r="B179" i="51"/>
  <c r="B181" i="51"/>
  <c r="B191" i="51"/>
  <c r="B100" i="51"/>
  <c r="B180" i="51"/>
  <c r="B154" i="51"/>
  <c r="B120" i="51"/>
  <c r="B49" i="51"/>
  <c r="B107" i="51"/>
  <c r="B251" i="51"/>
  <c r="B42" i="51"/>
  <c r="B213" i="51"/>
  <c r="B52" i="51"/>
  <c r="B172" i="51"/>
  <c r="B105" i="51"/>
  <c r="B27" i="51"/>
  <c r="B194" i="51"/>
  <c r="B34" i="51"/>
  <c r="B260" i="51"/>
  <c r="B44" i="51"/>
  <c r="B130" i="51"/>
  <c r="B48" i="51"/>
  <c r="B50" i="51"/>
  <c r="B161" i="51"/>
  <c r="B54" i="51"/>
  <c r="B163" i="51"/>
  <c r="B69" i="51"/>
  <c r="B215" i="51"/>
  <c r="B80" i="51"/>
  <c r="B212" i="51"/>
  <c r="B109" i="51"/>
  <c r="B92" i="51"/>
  <c r="B8" i="51"/>
  <c r="B132" i="51"/>
  <c r="B13" i="51"/>
  <c r="B15" i="51"/>
  <c r="B202" i="51"/>
  <c r="B39" i="51"/>
  <c r="B41" i="51"/>
  <c r="B45" i="51"/>
  <c r="B125" i="51"/>
  <c r="B47" i="51"/>
  <c r="B189" i="51"/>
  <c r="B51" i="51"/>
  <c r="B182" i="51"/>
  <c r="B53" i="51"/>
  <c r="B296" i="51"/>
  <c r="B68" i="51"/>
  <c r="B71" i="51"/>
  <c r="B76" i="51"/>
  <c r="B93" i="51"/>
  <c r="B101" i="51"/>
  <c r="B187" i="51"/>
  <c r="B152" i="51"/>
  <c r="B157" i="51"/>
  <c r="B169" i="51"/>
  <c r="B178" i="51"/>
  <c r="B231" i="51"/>
  <c r="B84" i="51"/>
  <c r="B90" i="51"/>
  <c r="B131" i="51"/>
  <c r="B150" i="51"/>
  <c r="B206" i="51"/>
  <c r="B151" i="51"/>
  <c r="B303" i="51"/>
  <c r="B153" i="51"/>
  <c r="B165" i="51"/>
  <c r="B229" i="51"/>
  <c r="B195" i="51"/>
  <c r="B197" i="51"/>
  <c r="B203" i="51"/>
  <c r="B205" i="51"/>
  <c r="B307" i="51"/>
  <c r="B233" i="51"/>
  <c r="B219" i="51"/>
  <c r="B244" i="51"/>
  <c r="B167" i="51"/>
  <c r="B168" i="51"/>
  <c r="B177" i="51"/>
  <c r="B193" i="51"/>
  <c r="B199" i="51"/>
  <c r="B207" i="51"/>
  <c r="B222" i="51"/>
  <c r="B239" i="51"/>
  <c r="B252" i="51"/>
  <c r="B245" i="51"/>
  <c r="B247" i="51"/>
  <c r="B258" i="51"/>
  <c r="B249" i="51"/>
  <c r="B304" i="51"/>
  <c r="B306" i="51"/>
  <c r="B277" i="51"/>
  <c r="B242" i="51"/>
  <c r="B246" i="51"/>
  <c r="B248" i="51"/>
  <c r="B250" i="51"/>
  <c r="B255" i="51"/>
  <c r="B256" i="51"/>
  <c r="B257" i="51"/>
  <c r="B278" i="51"/>
  <c r="B281" i="51"/>
  <c r="B283" i="51"/>
  <c r="B287" i="51"/>
  <c r="B299" i="51"/>
  <c r="B308" i="51"/>
  <c r="B266" i="51"/>
  <c r="B288" i="51"/>
  <c r="B292" i="51"/>
  <c r="B297" i="51"/>
  <c r="B301" i="51"/>
  <c r="B302" i="51"/>
  <c r="AQ26" i="44"/>
  <c r="H40" i="47"/>
  <c r="H41" i="47"/>
  <c r="H42" i="47"/>
  <c r="H43" i="47"/>
  <c r="H44" i="47"/>
  <c r="H45" i="47"/>
  <c r="H46" i="47"/>
  <c r="H47" i="47"/>
  <c r="H48" i="47"/>
  <c r="H49" i="47"/>
  <c r="H50" i="47"/>
  <c r="H51" i="47"/>
  <c r="H52" i="47"/>
  <c r="H53" i="47"/>
  <c r="H54" i="47"/>
  <c r="H55" i="47"/>
  <c r="H56" i="47"/>
  <c r="H57" i="47"/>
  <c r="H58" i="47"/>
  <c r="H59" i="47"/>
  <c r="H60" i="47"/>
  <c r="H61" i="47"/>
  <c r="H62" i="47"/>
  <c r="H63" i="47"/>
  <c r="H64" i="47"/>
  <c r="H65" i="47"/>
  <c r="H66" i="47"/>
  <c r="H67" i="47"/>
  <c r="H68" i="47"/>
  <c r="H69" i="47"/>
  <c r="H70" i="47"/>
  <c r="H71" i="47"/>
  <c r="H72" i="47"/>
  <c r="H73" i="47"/>
  <c r="H74" i="47"/>
  <c r="H75" i="47"/>
  <c r="H76" i="47"/>
  <c r="H77" i="47"/>
  <c r="H78" i="47"/>
  <c r="H79" i="47"/>
  <c r="H80"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H139" i="47"/>
  <c r="H140" i="47"/>
  <c r="H141" i="47"/>
  <c r="H142" i="47"/>
  <c r="H143" i="47"/>
  <c r="H144" i="47"/>
  <c r="H145" i="47"/>
  <c r="H146" i="47"/>
  <c r="H147" i="47"/>
  <c r="H148" i="47"/>
  <c r="H149" i="47"/>
  <c r="H150" i="47"/>
  <c r="H151" i="47"/>
  <c r="H152" i="47"/>
  <c r="H153" i="47"/>
  <c r="H154" i="47"/>
  <c r="H155" i="47"/>
  <c r="H156" i="47"/>
  <c r="H157" i="47"/>
  <c r="H158" i="47"/>
  <c r="H159" i="47"/>
  <c r="H160" i="47"/>
  <c r="H161" i="47"/>
  <c r="H162" i="47"/>
  <c r="H163" i="47"/>
  <c r="H164" i="47"/>
  <c r="H165" i="47"/>
  <c r="H166" i="47"/>
  <c r="H167" i="47"/>
  <c r="H168" i="47"/>
  <c r="H169" i="47"/>
  <c r="H170" i="47"/>
  <c r="H171" i="47"/>
  <c r="H172" i="47"/>
  <c r="H173" i="47"/>
  <c r="H174" i="47"/>
  <c r="H175" i="47"/>
  <c r="H176" i="47"/>
  <c r="H177" i="47"/>
  <c r="H178" i="47"/>
  <c r="H179" i="47"/>
  <c r="H180" i="47"/>
  <c r="H181" i="47"/>
  <c r="I40" i="47"/>
  <c r="I41" i="47"/>
  <c r="I42" i="47"/>
  <c r="I43" i="47"/>
  <c r="I44" i="47"/>
  <c r="I45" i="47"/>
  <c r="I46" i="47"/>
  <c r="I47" i="47"/>
  <c r="I48" i="47"/>
  <c r="I49" i="47"/>
  <c r="I50" i="47"/>
  <c r="I51" i="47"/>
  <c r="I52" i="47"/>
  <c r="I53" i="47"/>
  <c r="I54" i="47"/>
  <c r="I55" i="47"/>
  <c r="I56" i="47"/>
  <c r="I57" i="47"/>
  <c r="I58" i="47"/>
  <c r="I59" i="47"/>
  <c r="I60" i="47"/>
  <c r="I61" i="47"/>
  <c r="I62" i="47"/>
  <c r="I63" i="47"/>
  <c r="I64" i="47"/>
  <c r="I65" i="47"/>
  <c r="I66" i="47"/>
  <c r="I67" i="47"/>
  <c r="I68" i="47"/>
  <c r="I69" i="47"/>
  <c r="I70" i="47"/>
  <c r="I71" i="47"/>
  <c r="I72" i="47"/>
  <c r="I73" i="47"/>
  <c r="I74" i="47"/>
  <c r="I75" i="47"/>
  <c r="I76" i="47"/>
  <c r="I77" i="47"/>
  <c r="I78" i="47"/>
  <c r="I79" i="47"/>
  <c r="I80" i="47"/>
  <c r="I81" i="47"/>
  <c r="I82" i="47"/>
  <c r="I83" i="47"/>
  <c r="I84" i="47"/>
  <c r="I85" i="47"/>
  <c r="I86" i="47"/>
  <c r="I87" i="47"/>
  <c r="I88" i="47"/>
  <c r="I89" i="47"/>
  <c r="I90" i="47"/>
  <c r="I91" i="47"/>
  <c r="I92" i="47"/>
  <c r="I93" i="47"/>
  <c r="I94" i="47"/>
  <c r="I95" i="47"/>
  <c r="I96" i="47"/>
  <c r="I97" i="47"/>
  <c r="I98" i="47"/>
  <c r="I99" i="47"/>
  <c r="I100" i="47"/>
  <c r="I101" i="47"/>
  <c r="I102" i="47"/>
  <c r="I103" i="47"/>
  <c r="I104" i="47"/>
  <c r="I105" i="47"/>
  <c r="I106" i="47"/>
  <c r="I107" i="47"/>
  <c r="I108" i="47"/>
  <c r="I109" i="47"/>
  <c r="I110" i="47"/>
  <c r="I111" i="47"/>
  <c r="I112" i="47"/>
  <c r="I113" i="47"/>
  <c r="I114" i="47"/>
  <c r="I115" i="47"/>
  <c r="I116" i="47"/>
  <c r="I117" i="47"/>
  <c r="I118" i="47"/>
  <c r="I119" i="47"/>
  <c r="I120" i="47"/>
  <c r="I121" i="47"/>
  <c r="I122" i="47"/>
  <c r="I123" i="47"/>
  <c r="I124" i="47"/>
  <c r="I125" i="47"/>
  <c r="I126" i="47"/>
  <c r="I127" i="47"/>
  <c r="I128" i="47"/>
  <c r="I129" i="47"/>
  <c r="I130" i="47"/>
  <c r="I131" i="47"/>
  <c r="I132" i="47"/>
  <c r="I133" i="47"/>
  <c r="I134" i="47"/>
  <c r="I135" i="47"/>
  <c r="I136" i="47"/>
  <c r="I137" i="47"/>
  <c r="I138" i="47"/>
  <c r="I139" i="47"/>
  <c r="I140" i="47"/>
  <c r="I141" i="47"/>
  <c r="I142" i="47"/>
  <c r="I143" i="47"/>
  <c r="I144" i="47"/>
  <c r="I145" i="47"/>
  <c r="I146" i="47"/>
  <c r="I147" i="47"/>
  <c r="I148" i="47"/>
  <c r="I149" i="47"/>
  <c r="I150" i="47"/>
  <c r="I151" i="47"/>
  <c r="I152" i="47"/>
  <c r="I153" i="47"/>
  <c r="I154" i="47"/>
  <c r="I155" i="47"/>
  <c r="I156" i="47"/>
  <c r="I157" i="47"/>
  <c r="I158" i="47"/>
  <c r="I159" i="47"/>
  <c r="I160" i="47"/>
  <c r="I161" i="47"/>
  <c r="I162" i="47"/>
  <c r="I163" i="47"/>
  <c r="I164" i="47"/>
  <c r="I165" i="47"/>
  <c r="I166" i="47"/>
  <c r="I167" i="47"/>
  <c r="I168" i="47"/>
  <c r="I169" i="47"/>
  <c r="I170" i="47"/>
  <c r="I171" i="47"/>
  <c r="I172" i="47"/>
  <c r="I173" i="47"/>
  <c r="I174" i="47"/>
  <c r="I175" i="47"/>
  <c r="I176" i="47"/>
  <c r="I177" i="47"/>
  <c r="I178" i="47"/>
  <c r="I179" i="47"/>
  <c r="I180" i="47"/>
  <c r="I181" i="47"/>
  <c r="C46" i="47"/>
  <c r="C47" i="47"/>
  <c r="C48" i="47"/>
  <c r="C49" i="47"/>
  <c r="C50" i="47"/>
  <c r="C51" i="47"/>
  <c r="C52" i="47"/>
  <c r="C53" i="47"/>
  <c r="C54" i="47"/>
  <c r="C55" i="47"/>
  <c r="C56" i="47"/>
  <c r="C57" i="47"/>
  <c r="C58" i="47"/>
  <c r="C59" i="47"/>
  <c r="C60" i="47"/>
  <c r="C61" i="47"/>
  <c r="C62" i="47"/>
  <c r="C63" i="47"/>
  <c r="C64" i="47"/>
  <c r="C65" i="47"/>
  <c r="C66" i="47"/>
  <c r="C67" i="47"/>
  <c r="C68" i="47"/>
  <c r="C69" i="47"/>
  <c r="C70" i="47"/>
  <c r="C71" i="47"/>
  <c r="C72" i="47"/>
  <c r="C73" i="47"/>
  <c r="C74" i="47"/>
  <c r="C75" i="47"/>
  <c r="C76" i="47"/>
  <c r="C77" i="47"/>
  <c r="C78" i="47"/>
  <c r="C79" i="47"/>
  <c r="C80" i="47"/>
  <c r="C81" i="47"/>
  <c r="C82" i="47"/>
  <c r="C83" i="47"/>
  <c r="C84" i="47"/>
  <c r="C85" i="47"/>
  <c r="C86" i="47"/>
  <c r="C87" i="47"/>
  <c r="C88" i="47"/>
  <c r="C89" i="47"/>
  <c r="C90" i="47"/>
  <c r="C91" i="47"/>
  <c r="C92" i="47"/>
  <c r="C93" i="47"/>
  <c r="C94" i="47"/>
  <c r="C95" i="47"/>
  <c r="C96" i="47"/>
  <c r="C97" i="47"/>
  <c r="C98" i="47"/>
  <c r="C99" i="47"/>
  <c r="C100" i="47"/>
  <c r="C101" i="47"/>
  <c r="C102" i="47"/>
  <c r="C103" i="47"/>
  <c r="C104" i="47"/>
  <c r="C105" i="47"/>
  <c r="C106" i="47"/>
  <c r="C107" i="47"/>
  <c r="C108" i="47"/>
  <c r="C109" i="47"/>
  <c r="C110" i="47"/>
  <c r="C111" i="47"/>
  <c r="C112" i="47"/>
  <c r="C113" i="47"/>
  <c r="C114" i="47"/>
  <c r="C115" i="47"/>
  <c r="C116" i="47"/>
  <c r="C117" i="47"/>
  <c r="C118" i="47"/>
  <c r="C119" i="47"/>
  <c r="C120" i="47"/>
  <c r="C121" i="47"/>
  <c r="C122" i="47"/>
  <c r="C123" i="47"/>
  <c r="C124" i="47"/>
  <c r="C125" i="47"/>
  <c r="C126" i="47"/>
  <c r="C127" i="47"/>
  <c r="C128" i="47"/>
  <c r="C129" i="47"/>
  <c r="C130" i="47"/>
  <c r="C131" i="47"/>
  <c r="C132" i="47"/>
  <c r="C133" i="47"/>
  <c r="C134" i="47"/>
  <c r="C135" i="47"/>
  <c r="C136" i="47"/>
  <c r="C137" i="47"/>
  <c r="C138" i="47"/>
  <c r="C139" i="47"/>
  <c r="C140" i="47"/>
  <c r="C141" i="47"/>
  <c r="C142" i="47"/>
  <c r="C143" i="47"/>
  <c r="C144" i="47"/>
  <c r="C145" i="47"/>
  <c r="C146" i="47"/>
  <c r="C147" i="47"/>
  <c r="C148" i="47"/>
  <c r="C149" i="47"/>
  <c r="C150" i="47"/>
  <c r="C151" i="47"/>
  <c r="C152" i="47"/>
  <c r="C153" i="47"/>
  <c r="C154" i="47"/>
  <c r="C155" i="47"/>
  <c r="C156" i="47"/>
  <c r="C157" i="47"/>
  <c r="C158" i="47"/>
  <c r="C159" i="47"/>
  <c r="C160" i="47"/>
  <c r="C161" i="47"/>
  <c r="C162" i="47"/>
  <c r="C163" i="47"/>
  <c r="C164" i="47"/>
  <c r="C165" i="47"/>
  <c r="C166" i="47"/>
  <c r="C167" i="47"/>
  <c r="C168" i="47"/>
  <c r="C169" i="47"/>
  <c r="C170" i="47"/>
  <c r="C171" i="47"/>
  <c r="C172" i="47"/>
  <c r="C173" i="47"/>
  <c r="C174" i="47"/>
  <c r="C175" i="47"/>
  <c r="C176" i="47"/>
  <c r="C177" i="47"/>
  <c r="C178" i="47"/>
  <c r="C179" i="47"/>
  <c r="C180" i="47"/>
  <c r="C181" i="47"/>
  <c r="C45" i="47"/>
  <c r="C33" i="47"/>
  <c r="C37" i="47"/>
  <c r="C40" i="47"/>
  <c r="C41" i="47"/>
  <c r="C42" i="47"/>
  <c r="C43" i="47"/>
  <c r="C44" i="47"/>
  <c r="F15" i="47"/>
  <c r="F35" i="47"/>
  <c r="Q14" i="47"/>
  <c r="R24" i="47"/>
  <c r="R27" i="47"/>
  <c r="Q30" i="47"/>
  <c r="O40" i="47"/>
  <c r="P40" i="47"/>
  <c r="Q40" i="47"/>
  <c r="R40" i="47"/>
  <c r="O41" i="47"/>
  <c r="P41" i="47"/>
  <c r="Q41" i="47"/>
  <c r="R41" i="47"/>
  <c r="O42" i="47"/>
  <c r="P42" i="47"/>
  <c r="Q42" i="47"/>
  <c r="R42" i="47"/>
  <c r="O43" i="47"/>
  <c r="P43" i="47"/>
  <c r="Q43" i="47"/>
  <c r="R43" i="47"/>
  <c r="O44" i="47"/>
  <c r="P44" i="47"/>
  <c r="Q44" i="47"/>
  <c r="R44" i="47"/>
  <c r="O45" i="47"/>
  <c r="P45" i="47"/>
  <c r="Q45" i="47"/>
  <c r="R45" i="47"/>
  <c r="O46" i="47"/>
  <c r="P46" i="47"/>
  <c r="Q46" i="47"/>
  <c r="R46" i="47"/>
  <c r="O47" i="47"/>
  <c r="P47" i="47"/>
  <c r="Q47" i="47"/>
  <c r="R47" i="47"/>
  <c r="O48" i="47"/>
  <c r="P48" i="47"/>
  <c r="Q48" i="47"/>
  <c r="R48" i="47"/>
  <c r="O49" i="47"/>
  <c r="P49" i="47"/>
  <c r="Q49" i="47"/>
  <c r="R49" i="47"/>
  <c r="O50" i="47"/>
  <c r="P50" i="47"/>
  <c r="Q50" i="47"/>
  <c r="R50" i="47"/>
  <c r="O51" i="47"/>
  <c r="P51" i="47"/>
  <c r="Q51" i="47"/>
  <c r="R51" i="47"/>
  <c r="O52" i="47"/>
  <c r="P52" i="47"/>
  <c r="Q52" i="47"/>
  <c r="R52" i="47"/>
  <c r="O53" i="47"/>
  <c r="P53" i="47"/>
  <c r="Q53" i="47"/>
  <c r="R53" i="47"/>
  <c r="O54" i="47"/>
  <c r="P54" i="47"/>
  <c r="Q54" i="47"/>
  <c r="R54" i="47"/>
  <c r="O55" i="47"/>
  <c r="P55" i="47"/>
  <c r="Q55" i="47"/>
  <c r="R55" i="47"/>
  <c r="O56" i="47"/>
  <c r="P56" i="47"/>
  <c r="Q56" i="47"/>
  <c r="R56" i="47"/>
  <c r="O57" i="47"/>
  <c r="P57" i="47"/>
  <c r="Q57" i="47"/>
  <c r="R57" i="47"/>
  <c r="O58" i="47"/>
  <c r="P58" i="47"/>
  <c r="Q58" i="47"/>
  <c r="R58" i="47"/>
  <c r="O59" i="47"/>
  <c r="P59" i="47"/>
  <c r="Q59" i="47"/>
  <c r="R59" i="47"/>
  <c r="O60" i="47"/>
  <c r="P60" i="47"/>
  <c r="Q60" i="47"/>
  <c r="R60" i="47"/>
  <c r="O61" i="47"/>
  <c r="P61" i="47"/>
  <c r="Q61" i="47"/>
  <c r="R61" i="47"/>
  <c r="O62" i="47"/>
  <c r="P62" i="47"/>
  <c r="Q62" i="47"/>
  <c r="R62" i="47"/>
  <c r="O63" i="47"/>
  <c r="P63" i="47"/>
  <c r="Q63" i="47"/>
  <c r="R63" i="47"/>
  <c r="O64" i="47"/>
  <c r="P64" i="47"/>
  <c r="Q64" i="47"/>
  <c r="R64" i="47"/>
  <c r="O65" i="47"/>
  <c r="P65" i="47"/>
  <c r="Q65" i="47"/>
  <c r="R65" i="47"/>
  <c r="O66" i="47"/>
  <c r="P66" i="47"/>
  <c r="Q66" i="47"/>
  <c r="R66" i="47"/>
  <c r="O67" i="47"/>
  <c r="P67" i="47"/>
  <c r="Q67" i="47"/>
  <c r="R67" i="47"/>
  <c r="O68" i="47"/>
  <c r="P68" i="47"/>
  <c r="Q68" i="47"/>
  <c r="R68" i="47"/>
  <c r="O69" i="47"/>
  <c r="P69" i="47"/>
  <c r="Q69" i="47"/>
  <c r="R69" i="47"/>
  <c r="O70" i="47"/>
  <c r="P70" i="47"/>
  <c r="Q70" i="47"/>
  <c r="R70" i="47"/>
  <c r="O71" i="47"/>
  <c r="P71" i="47"/>
  <c r="Q71" i="47"/>
  <c r="R71" i="47"/>
  <c r="O72" i="47"/>
  <c r="P72" i="47"/>
  <c r="Q72" i="47"/>
  <c r="R72" i="47"/>
  <c r="O73" i="47"/>
  <c r="P73" i="47"/>
  <c r="Q73" i="47"/>
  <c r="R73" i="47"/>
  <c r="O74" i="47"/>
  <c r="P74" i="47"/>
  <c r="Q74" i="47"/>
  <c r="R74" i="47"/>
  <c r="O75" i="47"/>
  <c r="P75" i="47"/>
  <c r="Q75" i="47"/>
  <c r="R75" i="47"/>
  <c r="O76" i="47"/>
  <c r="P76" i="47"/>
  <c r="Q76" i="47"/>
  <c r="R76" i="47"/>
  <c r="O77" i="47"/>
  <c r="P77" i="47"/>
  <c r="Q77" i="47"/>
  <c r="R77" i="47"/>
  <c r="O78" i="47"/>
  <c r="P78" i="47"/>
  <c r="Q78" i="47"/>
  <c r="R78" i="47"/>
  <c r="O79" i="47"/>
  <c r="P79" i="47"/>
  <c r="Q79" i="47"/>
  <c r="R79" i="47"/>
  <c r="O80" i="47"/>
  <c r="P80" i="47"/>
  <c r="Q80" i="47"/>
  <c r="R80" i="47"/>
  <c r="O81" i="47"/>
  <c r="P81" i="47"/>
  <c r="Q81" i="47"/>
  <c r="R81" i="47"/>
  <c r="O82" i="47"/>
  <c r="P82" i="47"/>
  <c r="Q82" i="47"/>
  <c r="R82" i="47"/>
  <c r="O83" i="47"/>
  <c r="P83" i="47"/>
  <c r="Q83" i="47"/>
  <c r="R83" i="47"/>
  <c r="O84" i="47"/>
  <c r="P84" i="47"/>
  <c r="Q84" i="47"/>
  <c r="R84" i="47"/>
  <c r="O85" i="47"/>
  <c r="P85" i="47"/>
  <c r="Q85" i="47"/>
  <c r="R85" i="47"/>
  <c r="O86" i="47"/>
  <c r="P86" i="47"/>
  <c r="Q86" i="47"/>
  <c r="R86" i="47"/>
  <c r="O87" i="47"/>
  <c r="P87" i="47"/>
  <c r="Q87" i="47"/>
  <c r="R87" i="47"/>
  <c r="O88" i="47"/>
  <c r="P88" i="47"/>
  <c r="Q88" i="47"/>
  <c r="R88" i="47"/>
  <c r="O89" i="47"/>
  <c r="P89" i="47"/>
  <c r="Q89" i="47"/>
  <c r="R89" i="47"/>
  <c r="O90" i="47"/>
  <c r="P90" i="47"/>
  <c r="Q90" i="47"/>
  <c r="R90" i="47"/>
  <c r="O91" i="47"/>
  <c r="P91" i="47"/>
  <c r="Q91" i="47"/>
  <c r="R91" i="47"/>
  <c r="O92" i="47"/>
  <c r="P92" i="47"/>
  <c r="Q92" i="47"/>
  <c r="R92" i="47"/>
  <c r="O93" i="47"/>
  <c r="P93" i="47"/>
  <c r="Q93" i="47"/>
  <c r="R93" i="47"/>
  <c r="O94" i="47"/>
  <c r="P94" i="47"/>
  <c r="Q94" i="47"/>
  <c r="R94" i="47"/>
  <c r="O95" i="47"/>
  <c r="P95" i="47"/>
  <c r="Q95" i="47"/>
  <c r="R95" i="47"/>
  <c r="O96" i="47"/>
  <c r="P96" i="47"/>
  <c r="Q96" i="47"/>
  <c r="R96" i="47"/>
  <c r="O97" i="47"/>
  <c r="P97" i="47"/>
  <c r="Q97" i="47"/>
  <c r="R97" i="47"/>
  <c r="O98" i="47"/>
  <c r="P98" i="47"/>
  <c r="Q98" i="47"/>
  <c r="R98" i="47"/>
  <c r="O99" i="47"/>
  <c r="P99" i="47"/>
  <c r="Q99" i="47"/>
  <c r="R99" i="47"/>
  <c r="O100" i="47"/>
  <c r="P100" i="47"/>
  <c r="Q100" i="47"/>
  <c r="R100" i="47"/>
  <c r="O101" i="47"/>
  <c r="P101" i="47"/>
  <c r="Q101" i="47"/>
  <c r="R101" i="47"/>
  <c r="O102" i="47"/>
  <c r="P102" i="47"/>
  <c r="Q102" i="47"/>
  <c r="R102" i="47"/>
  <c r="O103" i="47"/>
  <c r="P103" i="47"/>
  <c r="Q103" i="47"/>
  <c r="R103" i="47"/>
  <c r="O104" i="47"/>
  <c r="P104" i="47"/>
  <c r="Q104" i="47"/>
  <c r="R104" i="47"/>
  <c r="O105" i="47"/>
  <c r="P105" i="47"/>
  <c r="Q105" i="47"/>
  <c r="R105" i="47"/>
  <c r="O106" i="47"/>
  <c r="P106" i="47"/>
  <c r="Q106" i="47"/>
  <c r="R106" i="47"/>
  <c r="O107" i="47"/>
  <c r="P107" i="47"/>
  <c r="Q107" i="47"/>
  <c r="R107" i="47"/>
  <c r="O108" i="47"/>
  <c r="P108" i="47"/>
  <c r="Q108" i="47"/>
  <c r="R108" i="47"/>
  <c r="O109" i="47"/>
  <c r="P109" i="47"/>
  <c r="Q109" i="47"/>
  <c r="R109" i="47"/>
  <c r="O110" i="47"/>
  <c r="P110" i="47"/>
  <c r="Q110" i="47"/>
  <c r="R110" i="47"/>
  <c r="O111" i="47"/>
  <c r="P111" i="47"/>
  <c r="Q111" i="47"/>
  <c r="R111" i="47"/>
  <c r="O112" i="47"/>
  <c r="P112" i="47"/>
  <c r="Q112" i="47"/>
  <c r="R112" i="47"/>
  <c r="O113" i="47"/>
  <c r="P113" i="47"/>
  <c r="Q113" i="47"/>
  <c r="R113" i="47"/>
  <c r="O114" i="47"/>
  <c r="P114" i="47"/>
  <c r="Q114" i="47"/>
  <c r="R114" i="47"/>
  <c r="O115" i="47"/>
  <c r="P115" i="47"/>
  <c r="Q115" i="47"/>
  <c r="R115" i="47"/>
  <c r="O116" i="47"/>
  <c r="P116" i="47"/>
  <c r="Q116" i="47"/>
  <c r="R116" i="47"/>
  <c r="O117" i="47"/>
  <c r="P117" i="47"/>
  <c r="Q117" i="47"/>
  <c r="R117" i="47"/>
  <c r="O118" i="47"/>
  <c r="P118" i="47"/>
  <c r="Q118" i="47"/>
  <c r="R118" i="47"/>
  <c r="O119" i="47"/>
  <c r="P119" i="47"/>
  <c r="Q119" i="47"/>
  <c r="R119" i="47"/>
  <c r="O120" i="47"/>
  <c r="P120" i="47"/>
  <c r="Q120" i="47"/>
  <c r="R120" i="47"/>
  <c r="O121" i="47"/>
  <c r="P121" i="47"/>
  <c r="Q121" i="47"/>
  <c r="R121" i="47"/>
  <c r="O122" i="47"/>
  <c r="P122" i="47"/>
  <c r="Q122" i="47"/>
  <c r="R122" i="47"/>
  <c r="O123" i="47"/>
  <c r="P123" i="47"/>
  <c r="Q123" i="47"/>
  <c r="R123" i="47"/>
  <c r="O124" i="47"/>
  <c r="P124" i="47"/>
  <c r="Q124" i="47"/>
  <c r="R124" i="47"/>
  <c r="O125" i="47"/>
  <c r="P125" i="47"/>
  <c r="Q125" i="47"/>
  <c r="R125" i="47"/>
  <c r="O126" i="47"/>
  <c r="P126" i="47"/>
  <c r="Q126" i="47"/>
  <c r="R126" i="47"/>
  <c r="O127" i="47"/>
  <c r="P127" i="47"/>
  <c r="Q127" i="47"/>
  <c r="R127" i="47"/>
  <c r="O128" i="47"/>
  <c r="P128" i="47"/>
  <c r="Q128" i="47"/>
  <c r="R128" i="47"/>
  <c r="O129" i="47"/>
  <c r="P129" i="47"/>
  <c r="Q129" i="47"/>
  <c r="R129" i="47"/>
  <c r="O130" i="47"/>
  <c r="P130" i="47"/>
  <c r="Q130" i="47"/>
  <c r="R130" i="47"/>
  <c r="O131" i="47"/>
  <c r="P131" i="47"/>
  <c r="Q131" i="47"/>
  <c r="R131" i="47"/>
  <c r="O132" i="47"/>
  <c r="P132" i="47"/>
  <c r="Q132" i="47"/>
  <c r="R132" i="47"/>
  <c r="O133" i="47"/>
  <c r="P133" i="47"/>
  <c r="Q133" i="47"/>
  <c r="R133" i="47"/>
  <c r="O134" i="47"/>
  <c r="P134" i="47"/>
  <c r="Q134" i="47"/>
  <c r="R134" i="47"/>
  <c r="O135" i="47"/>
  <c r="P135" i="47"/>
  <c r="Q135" i="47"/>
  <c r="R135" i="47"/>
  <c r="O136" i="47"/>
  <c r="P136" i="47"/>
  <c r="Q136" i="47"/>
  <c r="R136" i="47"/>
  <c r="O137" i="47"/>
  <c r="P137" i="47"/>
  <c r="Q137" i="47"/>
  <c r="R137" i="47"/>
  <c r="O138" i="47"/>
  <c r="P138" i="47"/>
  <c r="Q138" i="47"/>
  <c r="R138" i="47"/>
  <c r="O139" i="47"/>
  <c r="P139" i="47"/>
  <c r="Q139" i="47"/>
  <c r="R139" i="47"/>
  <c r="O140" i="47"/>
  <c r="P140" i="47"/>
  <c r="Q140" i="47"/>
  <c r="R140" i="47"/>
  <c r="O141" i="47"/>
  <c r="P141" i="47"/>
  <c r="Q141" i="47"/>
  <c r="R141" i="47"/>
  <c r="O142" i="47"/>
  <c r="P142" i="47"/>
  <c r="Q142" i="47"/>
  <c r="R142" i="47"/>
  <c r="O143" i="47"/>
  <c r="P143" i="47"/>
  <c r="Q143" i="47"/>
  <c r="R143" i="47"/>
  <c r="O144" i="47"/>
  <c r="P144" i="47"/>
  <c r="Q144" i="47"/>
  <c r="R144" i="47"/>
  <c r="O145" i="47"/>
  <c r="P145" i="47"/>
  <c r="Q145" i="47"/>
  <c r="R145" i="47"/>
  <c r="O146" i="47"/>
  <c r="P146" i="47"/>
  <c r="Q146" i="47"/>
  <c r="R146" i="47"/>
  <c r="O147" i="47"/>
  <c r="P147" i="47"/>
  <c r="Q147" i="47"/>
  <c r="R147" i="47"/>
  <c r="O148" i="47"/>
  <c r="P148" i="47"/>
  <c r="Q148" i="47"/>
  <c r="R148" i="47"/>
  <c r="O149" i="47"/>
  <c r="P149" i="47"/>
  <c r="Q149" i="47"/>
  <c r="R149" i="47"/>
  <c r="O150" i="47"/>
  <c r="P150" i="47"/>
  <c r="Q150" i="47"/>
  <c r="R150" i="47"/>
  <c r="O151" i="47"/>
  <c r="P151" i="47"/>
  <c r="Q151" i="47"/>
  <c r="R151" i="47"/>
  <c r="O152" i="47"/>
  <c r="P152" i="47"/>
  <c r="Q152" i="47"/>
  <c r="R152" i="47"/>
  <c r="O153" i="47"/>
  <c r="P153" i="47"/>
  <c r="Q153" i="47"/>
  <c r="R153" i="47"/>
  <c r="O154" i="47"/>
  <c r="P154" i="47"/>
  <c r="Q154" i="47"/>
  <c r="R154" i="47"/>
  <c r="O155" i="47"/>
  <c r="P155" i="47"/>
  <c r="Q155" i="47"/>
  <c r="R155" i="47"/>
  <c r="O156" i="47"/>
  <c r="P156" i="47"/>
  <c r="Q156" i="47"/>
  <c r="R156" i="47"/>
  <c r="O157" i="47"/>
  <c r="P157" i="47"/>
  <c r="Q157" i="47"/>
  <c r="R157" i="47"/>
  <c r="O158" i="47"/>
  <c r="P158" i="47"/>
  <c r="Q158" i="47"/>
  <c r="R158" i="47"/>
  <c r="O159" i="47"/>
  <c r="P159" i="47"/>
  <c r="Q159" i="47"/>
  <c r="R159" i="47"/>
  <c r="O160" i="47"/>
  <c r="P160" i="47"/>
  <c r="Q160" i="47"/>
  <c r="R160" i="47"/>
  <c r="O161" i="47"/>
  <c r="P161" i="47"/>
  <c r="Q161" i="47"/>
  <c r="R161" i="47"/>
  <c r="O162" i="47"/>
  <c r="P162" i="47"/>
  <c r="Q162" i="47"/>
  <c r="R162" i="47"/>
  <c r="O163" i="47"/>
  <c r="P163" i="47"/>
  <c r="Q163" i="47"/>
  <c r="R163" i="47"/>
  <c r="O164" i="47"/>
  <c r="P164" i="47"/>
  <c r="Q164" i="47"/>
  <c r="R164" i="47"/>
  <c r="O165" i="47"/>
  <c r="P165" i="47"/>
  <c r="Q165" i="47"/>
  <c r="R165" i="47"/>
  <c r="O166" i="47"/>
  <c r="P166" i="47"/>
  <c r="Q166" i="47"/>
  <c r="R166" i="47"/>
  <c r="O167" i="47"/>
  <c r="P167" i="47"/>
  <c r="Q167" i="47"/>
  <c r="R167" i="47"/>
  <c r="O168" i="47"/>
  <c r="P168" i="47"/>
  <c r="Q168" i="47"/>
  <c r="R168" i="47"/>
  <c r="O169" i="47"/>
  <c r="P169" i="47"/>
  <c r="Q169" i="47"/>
  <c r="R169" i="47"/>
  <c r="O170" i="47"/>
  <c r="P170" i="47"/>
  <c r="Q170" i="47"/>
  <c r="R170" i="47"/>
  <c r="O171" i="47"/>
  <c r="P171" i="47"/>
  <c r="Q171" i="47"/>
  <c r="R171" i="47"/>
  <c r="O172" i="47"/>
  <c r="P172" i="47"/>
  <c r="Q172" i="47"/>
  <c r="R172" i="47"/>
  <c r="O173" i="47"/>
  <c r="P173" i="47"/>
  <c r="Q173" i="47"/>
  <c r="R173" i="47"/>
  <c r="O174" i="47"/>
  <c r="P174" i="47"/>
  <c r="Q174" i="47"/>
  <c r="R174" i="47"/>
  <c r="O175" i="47"/>
  <c r="P175" i="47"/>
  <c r="Q175" i="47"/>
  <c r="R175" i="47"/>
  <c r="O176" i="47"/>
  <c r="P176" i="47"/>
  <c r="Q176" i="47"/>
  <c r="R176" i="47"/>
  <c r="O177" i="47"/>
  <c r="P177" i="47"/>
  <c r="Q177" i="47"/>
  <c r="R177" i="47"/>
  <c r="O178" i="47"/>
  <c r="P178" i="47"/>
  <c r="Q178" i="47"/>
  <c r="R178" i="47"/>
  <c r="O179" i="47"/>
  <c r="P179" i="47"/>
  <c r="Q179" i="47"/>
  <c r="R179" i="47"/>
  <c r="O180" i="47"/>
  <c r="P180" i="47"/>
  <c r="Q180" i="47"/>
  <c r="R180" i="47"/>
  <c r="O181" i="47"/>
  <c r="P181" i="47"/>
  <c r="Q181" i="47"/>
  <c r="R181" i="47"/>
  <c r="L18" i="47"/>
  <c r="L25" i="47"/>
  <c r="K32" i="47"/>
  <c r="L37" i="47"/>
  <c r="J40" i="47"/>
  <c r="K40" i="47"/>
  <c r="L40" i="47"/>
  <c r="J41" i="47"/>
  <c r="K41" i="47"/>
  <c r="L41" i="47"/>
  <c r="J42" i="47"/>
  <c r="K42" i="47"/>
  <c r="L42" i="47"/>
  <c r="J43" i="47"/>
  <c r="K43" i="47"/>
  <c r="L43" i="47"/>
  <c r="J44" i="47"/>
  <c r="K44" i="47"/>
  <c r="L44" i="47"/>
  <c r="J45" i="47"/>
  <c r="K45" i="47"/>
  <c r="L45" i="47"/>
  <c r="J46" i="47"/>
  <c r="K46" i="47"/>
  <c r="L46" i="47"/>
  <c r="J47" i="47"/>
  <c r="K47" i="47"/>
  <c r="L47" i="47"/>
  <c r="J48" i="47"/>
  <c r="K48" i="47"/>
  <c r="L48" i="47"/>
  <c r="J49" i="47"/>
  <c r="K49" i="47"/>
  <c r="L49" i="47"/>
  <c r="J50" i="47"/>
  <c r="K50" i="47"/>
  <c r="L50" i="47"/>
  <c r="J51" i="47"/>
  <c r="K51" i="47"/>
  <c r="L51" i="47"/>
  <c r="J52" i="47"/>
  <c r="K52" i="47"/>
  <c r="L52" i="47"/>
  <c r="J53" i="47"/>
  <c r="K53" i="47"/>
  <c r="L53" i="47"/>
  <c r="J54" i="47"/>
  <c r="K54" i="47"/>
  <c r="L54" i="47"/>
  <c r="J55" i="47"/>
  <c r="K55" i="47"/>
  <c r="L55" i="47"/>
  <c r="J56" i="47"/>
  <c r="K56" i="47"/>
  <c r="L56" i="47"/>
  <c r="J57" i="47"/>
  <c r="K57" i="47"/>
  <c r="L57" i="47"/>
  <c r="J58" i="47"/>
  <c r="K58" i="47"/>
  <c r="L58" i="47"/>
  <c r="J59" i="47"/>
  <c r="K59" i="47"/>
  <c r="L59" i="47"/>
  <c r="J60" i="47"/>
  <c r="K60" i="47"/>
  <c r="L60" i="47"/>
  <c r="J61" i="47"/>
  <c r="K61" i="47"/>
  <c r="L61" i="47"/>
  <c r="J62" i="47"/>
  <c r="K62" i="47"/>
  <c r="L62" i="47"/>
  <c r="J63" i="47"/>
  <c r="K63" i="47"/>
  <c r="L63" i="47"/>
  <c r="J64" i="47"/>
  <c r="K64" i="47"/>
  <c r="L64" i="47"/>
  <c r="J65" i="47"/>
  <c r="K65" i="47"/>
  <c r="L65" i="47"/>
  <c r="J66" i="47"/>
  <c r="K66" i="47"/>
  <c r="L66" i="47"/>
  <c r="J67" i="47"/>
  <c r="K67" i="47"/>
  <c r="L67" i="47"/>
  <c r="J68" i="47"/>
  <c r="K68" i="47"/>
  <c r="L68" i="47"/>
  <c r="J69" i="47"/>
  <c r="K69" i="47"/>
  <c r="L69" i="47"/>
  <c r="J70" i="47"/>
  <c r="K70" i="47"/>
  <c r="L70" i="47"/>
  <c r="J71" i="47"/>
  <c r="K71" i="47"/>
  <c r="L71" i="47"/>
  <c r="J72" i="47"/>
  <c r="K72" i="47"/>
  <c r="L72" i="47"/>
  <c r="J73" i="47"/>
  <c r="K73" i="47"/>
  <c r="L73" i="47"/>
  <c r="J74" i="47"/>
  <c r="K74" i="47"/>
  <c r="L74" i="47"/>
  <c r="J75" i="47"/>
  <c r="K75" i="47"/>
  <c r="L75" i="47"/>
  <c r="J76" i="47"/>
  <c r="K76" i="47"/>
  <c r="L76" i="47"/>
  <c r="J77" i="47"/>
  <c r="K77" i="47"/>
  <c r="L77" i="47"/>
  <c r="J78" i="47"/>
  <c r="K78" i="47"/>
  <c r="L78" i="47"/>
  <c r="J79" i="47"/>
  <c r="K79" i="47"/>
  <c r="L79" i="47"/>
  <c r="J80" i="47"/>
  <c r="K80" i="47"/>
  <c r="L80" i="47"/>
  <c r="J81" i="47"/>
  <c r="K81" i="47"/>
  <c r="L81" i="47"/>
  <c r="J82" i="47"/>
  <c r="K82" i="47"/>
  <c r="L82" i="47"/>
  <c r="J83" i="47"/>
  <c r="K83" i="47"/>
  <c r="L83" i="47"/>
  <c r="J84" i="47"/>
  <c r="K84" i="47"/>
  <c r="L84" i="47"/>
  <c r="J85" i="47"/>
  <c r="K85" i="47"/>
  <c r="L85" i="47"/>
  <c r="J86" i="47"/>
  <c r="K86" i="47"/>
  <c r="L86" i="47"/>
  <c r="J87" i="47"/>
  <c r="K87" i="47"/>
  <c r="L87" i="47"/>
  <c r="J88" i="47"/>
  <c r="K88" i="47"/>
  <c r="L88" i="47"/>
  <c r="J89" i="47"/>
  <c r="K89" i="47"/>
  <c r="L89" i="47"/>
  <c r="J90" i="47"/>
  <c r="K90" i="47"/>
  <c r="L90" i="47"/>
  <c r="J91" i="47"/>
  <c r="K91" i="47"/>
  <c r="L91" i="47"/>
  <c r="J92" i="47"/>
  <c r="K92" i="47"/>
  <c r="L92" i="47"/>
  <c r="J93" i="47"/>
  <c r="K93" i="47"/>
  <c r="L93" i="47"/>
  <c r="J94" i="47"/>
  <c r="K94" i="47"/>
  <c r="L94" i="47"/>
  <c r="J95" i="47"/>
  <c r="K95" i="47"/>
  <c r="L95" i="47"/>
  <c r="J96" i="47"/>
  <c r="K96" i="47"/>
  <c r="L96" i="47"/>
  <c r="J97" i="47"/>
  <c r="K97" i="47"/>
  <c r="L97" i="47"/>
  <c r="J98" i="47"/>
  <c r="K98" i="47"/>
  <c r="L98" i="47"/>
  <c r="J99" i="47"/>
  <c r="K99" i="47"/>
  <c r="L99" i="47"/>
  <c r="J100" i="47"/>
  <c r="K100" i="47"/>
  <c r="L100" i="47"/>
  <c r="J101" i="47"/>
  <c r="K101" i="47"/>
  <c r="L101" i="47"/>
  <c r="J102" i="47"/>
  <c r="K102" i="47"/>
  <c r="L102" i="47"/>
  <c r="J103" i="47"/>
  <c r="K103" i="47"/>
  <c r="L103" i="47"/>
  <c r="J104" i="47"/>
  <c r="K104" i="47"/>
  <c r="L104" i="47"/>
  <c r="J105" i="47"/>
  <c r="K105" i="47"/>
  <c r="L105" i="47"/>
  <c r="J106" i="47"/>
  <c r="K106" i="47"/>
  <c r="L106" i="47"/>
  <c r="J107" i="47"/>
  <c r="K107" i="47"/>
  <c r="L107" i="47"/>
  <c r="J108" i="47"/>
  <c r="K108" i="47"/>
  <c r="L108" i="47"/>
  <c r="J109" i="47"/>
  <c r="K109" i="47"/>
  <c r="L109" i="47"/>
  <c r="J110" i="47"/>
  <c r="K110" i="47"/>
  <c r="L110" i="47"/>
  <c r="J111" i="47"/>
  <c r="K111" i="47"/>
  <c r="L111" i="47"/>
  <c r="J112" i="47"/>
  <c r="K112" i="47"/>
  <c r="L112" i="47"/>
  <c r="J113" i="47"/>
  <c r="K113" i="47"/>
  <c r="L113" i="47"/>
  <c r="J114" i="47"/>
  <c r="K114" i="47"/>
  <c r="L114" i="47"/>
  <c r="J115" i="47"/>
  <c r="K115" i="47"/>
  <c r="L115" i="47"/>
  <c r="J116" i="47"/>
  <c r="K116" i="47"/>
  <c r="L116" i="47"/>
  <c r="J117" i="47"/>
  <c r="K117" i="47"/>
  <c r="L117" i="47"/>
  <c r="J118" i="47"/>
  <c r="K118" i="47"/>
  <c r="L118" i="47"/>
  <c r="J119" i="47"/>
  <c r="K119" i="47"/>
  <c r="L119" i="47"/>
  <c r="J120" i="47"/>
  <c r="K120" i="47"/>
  <c r="L120" i="47"/>
  <c r="J121" i="47"/>
  <c r="K121" i="47"/>
  <c r="L121" i="47"/>
  <c r="J122" i="47"/>
  <c r="K122" i="47"/>
  <c r="L122" i="47"/>
  <c r="J123" i="47"/>
  <c r="K123" i="47"/>
  <c r="L123" i="47"/>
  <c r="J124" i="47"/>
  <c r="K124" i="47"/>
  <c r="L124" i="47"/>
  <c r="J125" i="47"/>
  <c r="K125" i="47"/>
  <c r="L125" i="47"/>
  <c r="J126" i="47"/>
  <c r="K126" i="47"/>
  <c r="L126" i="47"/>
  <c r="J127" i="47"/>
  <c r="K127" i="47"/>
  <c r="L127" i="47"/>
  <c r="J128" i="47"/>
  <c r="K128" i="47"/>
  <c r="L128" i="47"/>
  <c r="J129" i="47"/>
  <c r="K129" i="47"/>
  <c r="L129" i="47"/>
  <c r="J130" i="47"/>
  <c r="K130" i="47"/>
  <c r="L130" i="47"/>
  <c r="J131" i="47"/>
  <c r="K131" i="47"/>
  <c r="L131" i="47"/>
  <c r="J132" i="47"/>
  <c r="K132" i="47"/>
  <c r="L132" i="47"/>
  <c r="J133" i="47"/>
  <c r="K133" i="47"/>
  <c r="L133" i="47"/>
  <c r="J134" i="47"/>
  <c r="K134" i="47"/>
  <c r="L134" i="47"/>
  <c r="J135" i="47"/>
  <c r="K135" i="47"/>
  <c r="L135" i="47"/>
  <c r="J136" i="47"/>
  <c r="K136" i="47"/>
  <c r="L136" i="47"/>
  <c r="J137" i="47"/>
  <c r="K137" i="47"/>
  <c r="L137" i="47"/>
  <c r="J138" i="47"/>
  <c r="K138" i="47"/>
  <c r="L138" i="47"/>
  <c r="J139" i="47"/>
  <c r="K139" i="47"/>
  <c r="L139" i="47"/>
  <c r="J140" i="47"/>
  <c r="K140" i="47"/>
  <c r="L140" i="47"/>
  <c r="J141" i="47"/>
  <c r="K141" i="47"/>
  <c r="L141" i="47"/>
  <c r="J142" i="47"/>
  <c r="K142" i="47"/>
  <c r="L142" i="47"/>
  <c r="J143" i="47"/>
  <c r="K143" i="47"/>
  <c r="L143" i="47"/>
  <c r="J144" i="47"/>
  <c r="K144" i="47"/>
  <c r="L144" i="47"/>
  <c r="J145" i="47"/>
  <c r="K145" i="47"/>
  <c r="L145" i="47"/>
  <c r="J146" i="47"/>
  <c r="K146" i="47"/>
  <c r="L146" i="47"/>
  <c r="J147" i="47"/>
  <c r="K147" i="47"/>
  <c r="L147" i="47"/>
  <c r="J148" i="47"/>
  <c r="K148" i="47"/>
  <c r="L148" i="47"/>
  <c r="J149" i="47"/>
  <c r="K149" i="47"/>
  <c r="L149" i="47"/>
  <c r="J150" i="47"/>
  <c r="K150" i="47"/>
  <c r="L150" i="47"/>
  <c r="J151" i="47"/>
  <c r="K151" i="47"/>
  <c r="L151" i="47"/>
  <c r="J152" i="47"/>
  <c r="K152" i="47"/>
  <c r="L152" i="47"/>
  <c r="J153" i="47"/>
  <c r="K153" i="47"/>
  <c r="L153" i="47"/>
  <c r="J154" i="47"/>
  <c r="K154" i="47"/>
  <c r="L154" i="47"/>
  <c r="J155" i="47"/>
  <c r="K155" i="47"/>
  <c r="L155" i="47"/>
  <c r="J156" i="47"/>
  <c r="K156" i="47"/>
  <c r="L156" i="47"/>
  <c r="J157" i="47"/>
  <c r="K157" i="47"/>
  <c r="L157" i="47"/>
  <c r="J158" i="47"/>
  <c r="K158" i="47"/>
  <c r="L158" i="47"/>
  <c r="J159" i="47"/>
  <c r="K159" i="47"/>
  <c r="L159" i="47"/>
  <c r="J160" i="47"/>
  <c r="K160" i="47"/>
  <c r="L160" i="47"/>
  <c r="J161" i="47"/>
  <c r="K161" i="47"/>
  <c r="L161" i="47"/>
  <c r="J162" i="47"/>
  <c r="K162" i="47"/>
  <c r="L162" i="47"/>
  <c r="J163" i="47"/>
  <c r="K163" i="47"/>
  <c r="L163" i="47"/>
  <c r="J164" i="47"/>
  <c r="K164" i="47"/>
  <c r="L164" i="47"/>
  <c r="J165" i="47"/>
  <c r="K165" i="47"/>
  <c r="L165" i="47"/>
  <c r="J166" i="47"/>
  <c r="K166" i="47"/>
  <c r="L166" i="47"/>
  <c r="J167" i="47"/>
  <c r="K167" i="47"/>
  <c r="L167" i="47"/>
  <c r="J168" i="47"/>
  <c r="K168" i="47"/>
  <c r="L168" i="47"/>
  <c r="J169" i="47"/>
  <c r="K169" i="47"/>
  <c r="L169" i="47"/>
  <c r="J170" i="47"/>
  <c r="K170" i="47"/>
  <c r="L170" i="47"/>
  <c r="J171" i="47"/>
  <c r="K171" i="47"/>
  <c r="L171" i="47"/>
  <c r="J172" i="47"/>
  <c r="K172" i="47"/>
  <c r="L172" i="47"/>
  <c r="J173" i="47"/>
  <c r="K173" i="47"/>
  <c r="L173" i="47"/>
  <c r="J174" i="47"/>
  <c r="K174" i="47"/>
  <c r="L174" i="47"/>
  <c r="J175" i="47"/>
  <c r="K175" i="47"/>
  <c r="L175" i="47"/>
  <c r="J176" i="47"/>
  <c r="K176" i="47"/>
  <c r="L176" i="47"/>
  <c r="J177" i="47"/>
  <c r="K177" i="47"/>
  <c r="L177" i="47"/>
  <c r="J178" i="47"/>
  <c r="K178" i="47"/>
  <c r="L178" i="47"/>
  <c r="J179" i="47"/>
  <c r="K179" i="47"/>
  <c r="L179" i="47"/>
  <c r="J180" i="47"/>
  <c r="K180" i="47"/>
  <c r="L180" i="47"/>
  <c r="J181" i="47"/>
  <c r="K181" i="47"/>
  <c r="L181" i="47"/>
  <c r="AP181" i="47"/>
  <c r="AK181" i="47"/>
  <c r="AL181" i="47"/>
  <c r="AE181" i="47"/>
  <c r="AD181" i="47"/>
  <c r="AC181" i="47"/>
  <c r="AB181" i="47"/>
  <c r="AA181" i="47"/>
  <c r="Z181" i="47"/>
  <c r="Y181" i="47"/>
  <c r="U181" i="47"/>
  <c r="V181" i="47" s="1"/>
  <c r="S181" i="47"/>
  <c r="AP180" i="47"/>
  <c r="AK180" i="47"/>
  <c r="AL180" i="47" s="1"/>
  <c r="AE180" i="47"/>
  <c r="AD180" i="47"/>
  <c r="AC180" i="47"/>
  <c r="AB180" i="47"/>
  <c r="AA180" i="47"/>
  <c r="Z180" i="47"/>
  <c r="Y180" i="47"/>
  <c r="U180" i="47"/>
  <c r="V180" i="47" s="1"/>
  <c r="S180" i="47"/>
  <c r="AP179" i="47"/>
  <c r="AL179" i="47"/>
  <c r="AK179" i="47"/>
  <c r="AE179" i="47"/>
  <c r="AD179" i="47"/>
  <c r="AC179" i="47"/>
  <c r="AB179" i="47"/>
  <c r="AA179" i="47"/>
  <c r="Z179" i="47"/>
  <c r="Y179" i="47"/>
  <c r="U179" i="47"/>
  <c r="V179" i="47" s="1"/>
  <c r="S179" i="47"/>
  <c r="AP178" i="47"/>
  <c r="AK178" i="47"/>
  <c r="AL178" i="47" s="1"/>
  <c r="AE178" i="47"/>
  <c r="AD178" i="47"/>
  <c r="AC178" i="47"/>
  <c r="AB178" i="47"/>
  <c r="AA178" i="47"/>
  <c r="Z178" i="47"/>
  <c r="Y178" i="47"/>
  <c r="U178" i="47"/>
  <c r="V178" i="47" s="1"/>
  <c r="S178" i="47"/>
  <c r="AP177" i="47"/>
  <c r="AK177" i="47"/>
  <c r="AL177" i="47" s="1"/>
  <c r="AE177" i="47"/>
  <c r="AD177" i="47"/>
  <c r="AC177" i="47"/>
  <c r="AB177" i="47"/>
  <c r="AA177" i="47"/>
  <c r="Z177" i="47"/>
  <c r="Y177" i="47"/>
  <c r="U177" i="47"/>
  <c r="V177" i="47" s="1"/>
  <c r="S177" i="47"/>
  <c r="AP176" i="47"/>
  <c r="AK176" i="47"/>
  <c r="AL176" i="47" s="1"/>
  <c r="AE176" i="47"/>
  <c r="AD176" i="47"/>
  <c r="AC176" i="47"/>
  <c r="AB176" i="47"/>
  <c r="AA176" i="47"/>
  <c r="Z176" i="47"/>
  <c r="Y176" i="47"/>
  <c r="U176" i="47"/>
  <c r="V176" i="47" s="1"/>
  <c r="S176" i="47"/>
  <c r="AP175" i="47"/>
  <c r="AK175" i="47"/>
  <c r="AL175" i="47" s="1"/>
  <c r="AE175" i="47"/>
  <c r="AD175" i="47"/>
  <c r="AC175" i="47"/>
  <c r="AB175" i="47"/>
  <c r="AA175" i="47"/>
  <c r="Z175" i="47"/>
  <c r="Y175" i="47"/>
  <c r="U175" i="47"/>
  <c r="V175" i="47" s="1"/>
  <c r="S175" i="47"/>
  <c r="AP174" i="47"/>
  <c r="AK174" i="47"/>
  <c r="AL174" i="47" s="1"/>
  <c r="AE174" i="47"/>
  <c r="AD174" i="47"/>
  <c r="AC174" i="47"/>
  <c r="AB174" i="47"/>
  <c r="AA174" i="47"/>
  <c r="Z174" i="47"/>
  <c r="Y174" i="47"/>
  <c r="U174" i="47"/>
  <c r="V174" i="47" s="1"/>
  <c r="S174" i="47"/>
  <c r="AP173" i="47"/>
  <c r="AK173" i="47"/>
  <c r="AL173" i="47" s="1"/>
  <c r="AE173" i="47"/>
  <c r="AD173" i="47"/>
  <c r="AC173" i="47"/>
  <c r="AB173" i="47"/>
  <c r="AA173" i="47"/>
  <c r="Z173" i="47"/>
  <c r="Y173" i="47"/>
  <c r="U173" i="47"/>
  <c r="V173" i="47" s="1"/>
  <c r="S173" i="47"/>
  <c r="AP172" i="47"/>
  <c r="AK172" i="47"/>
  <c r="AL172" i="47"/>
  <c r="AE172" i="47"/>
  <c r="AD172" i="47"/>
  <c r="AC172" i="47"/>
  <c r="AB172" i="47"/>
  <c r="AA172" i="47"/>
  <c r="Z172" i="47"/>
  <c r="Y172" i="47"/>
  <c r="U172" i="47"/>
  <c r="V172" i="47" s="1"/>
  <c r="S172" i="47"/>
  <c r="AP171" i="47"/>
  <c r="AL171" i="47"/>
  <c r="AK171" i="47"/>
  <c r="AE171" i="47"/>
  <c r="AD171" i="47"/>
  <c r="AC171" i="47"/>
  <c r="AB171" i="47"/>
  <c r="AA171" i="47"/>
  <c r="Z171" i="47"/>
  <c r="Y171" i="47"/>
  <c r="U171" i="47"/>
  <c r="V171" i="47" s="1"/>
  <c r="S171" i="47"/>
  <c r="AP170" i="47"/>
  <c r="AK170" i="47"/>
  <c r="AL170" i="47" s="1"/>
  <c r="AE170" i="47"/>
  <c r="AD170" i="47"/>
  <c r="AC170" i="47"/>
  <c r="AB170" i="47"/>
  <c r="AA170" i="47"/>
  <c r="Z170" i="47"/>
  <c r="Y170" i="47"/>
  <c r="U170" i="47"/>
  <c r="V170" i="47" s="1"/>
  <c r="S170" i="47"/>
  <c r="AP169" i="47"/>
  <c r="AK169" i="47"/>
  <c r="AL169" i="47" s="1"/>
  <c r="AE169" i="47"/>
  <c r="AD169" i="47"/>
  <c r="AC169" i="47"/>
  <c r="AB169" i="47"/>
  <c r="AA169" i="47"/>
  <c r="Z169" i="47"/>
  <c r="Y169" i="47"/>
  <c r="U169" i="47"/>
  <c r="V169" i="47" s="1"/>
  <c r="S169" i="47"/>
  <c r="AP168" i="47"/>
  <c r="AK168" i="47"/>
  <c r="AL168" i="47" s="1"/>
  <c r="AE168" i="47"/>
  <c r="AD168" i="47"/>
  <c r="AC168" i="47"/>
  <c r="AB168" i="47"/>
  <c r="AA168" i="47"/>
  <c r="Z168" i="47"/>
  <c r="Y168" i="47"/>
  <c r="U168" i="47"/>
  <c r="V168" i="47" s="1"/>
  <c r="S168" i="47"/>
  <c r="AP167" i="47"/>
  <c r="AK167" i="47"/>
  <c r="AL167" i="47" s="1"/>
  <c r="AE167" i="47"/>
  <c r="AD167" i="47"/>
  <c r="AC167" i="47"/>
  <c r="AB167" i="47"/>
  <c r="AA167" i="47"/>
  <c r="Z167" i="47"/>
  <c r="Y167" i="47"/>
  <c r="U167" i="47"/>
  <c r="V167" i="47" s="1"/>
  <c r="S167" i="47"/>
  <c r="AP166" i="47"/>
  <c r="AL166" i="47"/>
  <c r="AK166" i="47"/>
  <c r="AE166" i="47"/>
  <c r="AD166" i="47"/>
  <c r="AC166" i="47"/>
  <c r="AB166" i="47"/>
  <c r="AA166" i="47"/>
  <c r="Z166" i="47"/>
  <c r="Y166" i="47"/>
  <c r="U166" i="47"/>
  <c r="V166" i="47" s="1"/>
  <c r="S166" i="47"/>
  <c r="AP165" i="47"/>
  <c r="AK165" i="47"/>
  <c r="AL165" i="47"/>
  <c r="AE165" i="47"/>
  <c r="AD165" i="47"/>
  <c r="AC165" i="47"/>
  <c r="AB165" i="47"/>
  <c r="AA165" i="47"/>
  <c r="Z165" i="47"/>
  <c r="Y165" i="47"/>
  <c r="U165" i="47"/>
  <c r="V165" i="47" s="1"/>
  <c r="S165" i="47"/>
  <c r="AP164" i="47"/>
  <c r="AK164" i="47"/>
  <c r="AL164" i="47"/>
  <c r="AE164" i="47"/>
  <c r="AD164" i="47"/>
  <c r="AC164" i="47"/>
  <c r="AB164" i="47"/>
  <c r="AA164" i="47"/>
  <c r="Z164" i="47"/>
  <c r="Y164" i="47"/>
  <c r="U164" i="47"/>
  <c r="V164" i="47" s="1"/>
  <c r="S164" i="47"/>
  <c r="AP163" i="47"/>
  <c r="AK163" i="47"/>
  <c r="AL163" i="47" s="1"/>
  <c r="AE163" i="47"/>
  <c r="AD163" i="47"/>
  <c r="AC163" i="47"/>
  <c r="AB163" i="47"/>
  <c r="AA163" i="47"/>
  <c r="Z163" i="47"/>
  <c r="Y163" i="47"/>
  <c r="U163" i="47"/>
  <c r="V163" i="47" s="1"/>
  <c r="S163" i="47"/>
  <c r="AP162" i="47"/>
  <c r="AL162" i="47"/>
  <c r="AK162" i="47"/>
  <c r="AE162" i="47"/>
  <c r="AD162" i="47"/>
  <c r="AC162" i="47"/>
  <c r="AB162" i="47"/>
  <c r="AA162" i="47"/>
  <c r="Z162" i="47"/>
  <c r="Y162" i="47"/>
  <c r="U162" i="47"/>
  <c r="V162" i="47" s="1"/>
  <c r="S162" i="47"/>
  <c r="AP161" i="47"/>
  <c r="AK161" i="47"/>
  <c r="AL161" i="47"/>
  <c r="AE161" i="47"/>
  <c r="AD161" i="47"/>
  <c r="AC161" i="47"/>
  <c r="AB161" i="47"/>
  <c r="AA161" i="47"/>
  <c r="Z161" i="47"/>
  <c r="Y161" i="47"/>
  <c r="U161" i="47"/>
  <c r="V161" i="47" s="1"/>
  <c r="S161" i="47"/>
  <c r="AP160" i="47"/>
  <c r="AL160" i="47"/>
  <c r="AK160" i="47"/>
  <c r="AE160" i="47"/>
  <c r="AD160" i="47"/>
  <c r="AC160" i="47"/>
  <c r="AB160" i="47"/>
  <c r="AA160" i="47"/>
  <c r="Z160" i="47"/>
  <c r="Y160" i="47"/>
  <c r="U160" i="47"/>
  <c r="V160" i="47" s="1"/>
  <c r="S160" i="47"/>
  <c r="AL159" i="47"/>
  <c r="AK159" i="47"/>
  <c r="AL158" i="47"/>
  <c r="AK158" i="47"/>
  <c r="AP157" i="47"/>
  <c r="AK157" i="47"/>
  <c r="AL157" i="47"/>
  <c r="AE157" i="47"/>
  <c r="AD157" i="47"/>
  <c r="AC157" i="47"/>
  <c r="AB157" i="47"/>
  <c r="AA157" i="47"/>
  <c r="Z157" i="47"/>
  <c r="Y157" i="47"/>
  <c r="U157" i="47"/>
  <c r="V157" i="47" s="1"/>
  <c r="S157" i="47"/>
  <c r="AP156" i="47"/>
  <c r="AL156" i="47"/>
  <c r="AK156" i="47"/>
  <c r="AE156" i="47"/>
  <c r="AD156" i="47"/>
  <c r="AC156" i="47"/>
  <c r="AB156" i="47"/>
  <c r="AA156" i="47"/>
  <c r="Z156" i="47"/>
  <c r="Y156" i="47"/>
  <c r="U156" i="47"/>
  <c r="V156" i="47" s="1"/>
  <c r="S156" i="47"/>
  <c r="AP155" i="47"/>
  <c r="AK155" i="47"/>
  <c r="AL155" i="47"/>
  <c r="AE155" i="47"/>
  <c r="AD155" i="47"/>
  <c r="AC155" i="47"/>
  <c r="AB155" i="47"/>
  <c r="AA155" i="47"/>
  <c r="Z155" i="47"/>
  <c r="Y155" i="47"/>
  <c r="U155" i="47"/>
  <c r="V155" i="47" s="1"/>
  <c r="S155" i="47"/>
  <c r="AP154" i="47"/>
  <c r="AK154" i="47"/>
  <c r="AL154" i="47" s="1"/>
  <c r="AE154" i="47"/>
  <c r="AD154" i="47"/>
  <c r="AC154" i="47"/>
  <c r="AB154" i="47"/>
  <c r="AA154" i="47"/>
  <c r="Z154" i="47"/>
  <c r="Y154" i="47"/>
  <c r="U154" i="47"/>
  <c r="V154" i="47" s="1"/>
  <c r="S154" i="47"/>
  <c r="AP153" i="47"/>
  <c r="AK153" i="47"/>
  <c r="AL153" i="47" s="1"/>
  <c r="AE153" i="47"/>
  <c r="AD153" i="47"/>
  <c r="AC153" i="47"/>
  <c r="AB153" i="47"/>
  <c r="AA153" i="47"/>
  <c r="Z153" i="47"/>
  <c r="Y153" i="47"/>
  <c r="U153" i="47"/>
  <c r="V153" i="47" s="1"/>
  <c r="S153" i="47"/>
  <c r="AP152" i="47"/>
  <c r="AL152" i="47"/>
  <c r="AK152" i="47"/>
  <c r="AE152" i="47"/>
  <c r="AD152" i="47"/>
  <c r="AC152" i="47"/>
  <c r="AB152" i="47"/>
  <c r="AA152" i="47"/>
  <c r="Z152" i="47"/>
  <c r="Y152" i="47"/>
  <c r="U152" i="47"/>
  <c r="V152" i="47" s="1"/>
  <c r="S152" i="47"/>
  <c r="AP151" i="47"/>
  <c r="AK151" i="47"/>
  <c r="AL151" i="47"/>
  <c r="AE151" i="47"/>
  <c r="AD151" i="47"/>
  <c r="AC151" i="47"/>
  <c r="AB151" i="47"/>
  <c r="AA151" i="47"/>
  <c r="Z151" i="47"/>
  <c r="Y151" i="47"/>
  <c r="U151" i="47"/>
  <c r="V151" i="47" s="1"/>
  <c r="S151" i="47"/>
  <c r="AP150" i="47"/>
  <c r="AK150" i="47"/>
  <c r="AL150" i="47" s="1"/>
  <c r="AE150" i="47"/>
  <c r="AD150" i="47"/>
  <c r="AC150" i="47"/>
  <c r="AB150" i="47"/>
  <c r="AA150" i="47"/>
  <c r="Z150" i="47"/>
  <c r="Y150" i="47"/>
  <c r="U150" i="47"/>
  <c r="V150" i="47" s="1"/>
  <c r="S150" i="47"/>
  <c r="AP149" i="47"/>
  <c r="AK149" i="47"/>
  <c r="AL149" i="47"/>
  <c r="AE149" i="47"/>
  <c r="AD149" i="47"/>
  <c r="AC149" i="47"/>
  <c r="AB149" i="47"/>
  <c r="AA149" i="47"/>
  <c r="Z149" i="47"/>
  <c r="Y149" i="47"/>
  <c r="U149" i="47"/>
  <c r="V149" i="47" s="1"/>
  <c r="S149" i="47"/>
  <c r="AP148" i="47"/>
  <c r="AK148" i="47"/>
  <c r="AL148" i="47" s="1"/>
  <c r="AE148" i="47"/>
  <c r="AD148" i="47"/>
  <c r="AC148" i="47"/>
  <c r="AB148" i="47"/>
  <c r="AA148" i="47"/>
  <c r="Z148" i="47"/>
  <c r="Y148" i="47"/>
  <c r="U148" i="47"/>
  <c r="V148" i="47" s="1"/>
  <c r="S148" i="47"/>
  <c r="AP147" i="47"/>
  <c r="AK147" i="47"/>
  <c r="AL147" i="47" s="1"/>
  <c r="AE147" i="47"/>
  <c r="AD147" i="47"/>
  <c r="AC147" i="47"/>
  <c r="AB147" i="47"/>
  <c r="AA147" i="47"/>
  <c r="Z147" i="47"/>
  <c r="Y147" i="47"/>
  <c r="U147" i="47"/>
  <c r="V147" i="47" s="1"/>
  <c r="S147" i="47"/>
  <c r="AP146" i="47"/>
  <c r="AK146" i="47"/>
  <c r="AL146" i="47"/>
  <c r="AE146" i="47"/>
  <c r="AD146" i="47"/>
  <c r="AC146" i="47"/>
  <c r="AB146" i="47"/>
  <c r="AA146" i="47"/>
  <c r="Z146" i="47"/>
  <c r="Y146" i="47"/>
  <c r="U146" i="47"/>
  <c r="V146" i="47" s="1"/>
  <c r="S146" i="47"/>
  <c r="AP145" i="47"/>
  <c r="AL145" i="47"/>
  <c r="AK145" i="47"/>
  <c r="AE145" i="47"/>
  <c r="AD145" i="47"/>
  <c r="AC145" i="47"/>
  <c r="AB145" i="47"/>
  <c r="AA145" i="47"/>
  <c r="Z145" i="47"/>
  <c r="Y145" i="47"/>
  <c r="U145" i="47"/>
  <c r="V145" i="47" s="1"/>
  <c r="S145" i="47"/>
  <c r="AP144" i="47"/>
  <c r="AK144" i="47"/>
  <c r="AL144" i="47" s="1"/>
  <c r="AE144" i="47"/>
  <c r="AD144" i="47"/>
  <c r="AC144" i="47"/>
  <c r="AB144" i="47"/>
  <c r="AA144" i="47"/>
  <c r="Z144" i="47"/>
  <c r="Y144" i="47"/>
  <c r="U144" i="47"/>
  <c r="V144" i="47" s="1"/>
  <c r="S144" i="47"/>
  <c r="AP143" i="47"/>
  <c r="AK143" i="47"/>
  <c r="AL143" i="47" s="1"/>
  <c r="AE143" i="47"/>
  <c r="AD143" i="47"/>
  <c r="AC143" i="47"/>
  <c r="AB143" i="47"/>
  <c r="AA143" i="47"/>
  <c r="Z143" i="47"/>
  <c r="Y143" i="47"/>
  <c r="U143" i="47"/>
  <c r="V143" i="47" s="1"/>
  <c r="S143" i="47"/>
  <c r="AP142" i="47"/>
  <c r="AK142" i="47"/>
  <c r="AL142" i="47" s="1"/>
  <c r="AE142" i="47"/>
  <c r="AD142" i="47"/>
  <c r="AC142" i="47"/>
  <c r="AB142" i="47"/>
  <c r="AA142" i="47"/>
  <c r="Z142" i="47"/>
  <c r="Y142" i="47"/>
  <c r="U142" i="47"/>
  <c r="V142" i="47" s="1"/>
  <c r="S142" i="47"/>
  <c r="AP141" i="47"/>
  <c r="AK141" i="47"/>
  <c r="AL141" i="47" s="1"/>
  <c r="AE141" i="47"/>
  <c r="AD141" i="47"/>
  <c r="AC141" i="47"/>
  <c r="AB141" i="47"/>
  <c r="AA141" i="47"/>
  <c r="Z141" i="47"/>
  <c r="Y141" i="47"/>
  <c r="U141" i="47"/>
  <c r="V141" i="47" s="1"/>
  <c r="S141" i="47"/>
  <c r="AP140" i="47"/>
  <c r="AK140" i="47"/>
  <c r="AL140" i="47" s="1"/>
  <c r="AE140" i="47"/>
  <c r="AD140" i="47"/>
  <c r="AC140" i="47"/>
  <c r="AB140" i="47"/>
  <c r="AA140" i="47"/>
  <c r="Z140" i="47"/>
  <c r="Y140" i="47"/>
  <c r="U140" i="47"/>
  <c r="V140" i="47" s="1"/>
  <c r="S140" i="47"/>
  <c r="AP139" i="47"/>
  <c r="AK139" i="47"/>
  <c r="AL139" i="47" s="1"/>
  <c r="AE139" i="47"/>
  <c r="AD139" i="47"/>
  <c r="AC139" i="47"/>
  <c r="AB139" i="47"/>
  <c r="AA139" i="47"/>
  <c r="Z139" i="47"/>
  <c r="Y139" i="47"/>
  <c r="U139" i="47"/>
  <c r="V139" i="47" s="1"/>
  <c r="S139" i="47"/>
  <c r="AP138" i="47"/>
  <c r="AK138" i="47"/>
  <c r="AL138" i="47"/>
  <c r="AP137" i="47"/>
  <c r="AK137" i="47"/>
  <c r="AL137" i="47" s="1"/>
  <c r="AE137" i="47"/>
  <c r="AD137" i="47"/>
  <c r="AC137" i="47"/>
  <c r="AB137" i="47"/>
  <c r="AA137" i="47"/>
  <c r="Z137" i="47"/>
  <c r="Y137" i="47"/>
  <c r="U137" i="47"/>
  <c r="V137" i="47" s="1"/>
  <c r="S137" i="47"/>
  <c r="AP136" i="47"/>
  <c r="AK136" i="47"/>
  <c r="AL136" i="47" s="1"/>
  <c r="AE136" i="47"/>
  <c r="AD136" i="47"/>
  <c r="AC136" i="47"/>
  <c r="AB136" i="47"/>
  <c r="AA136" i="47"/>
  <c r="Z136" i="47"/>
  <c r="Y136" i="47"/>
  <c r="U136" i="47"/>
  <c r="V136" i="47" s="1"/>
  <c r="S136" i="47"/>
  <c r="AP135" i="47"/>
  <c r="AK135" i="47"/>
  <c r="AL135" i="47" s="1"/>
  <c r="AE135" i="47"/>
  <c r="AD135" i="47"/>
  <c r="AC135" i="47"/>
  <c r="AB135" i="47"/>
  <c r="AA135" i="47"/>
  <c r="Z135" i="47"/>
  <c r="Y135" i="47"/>
  <c r="U135" i="47"/>
  <c r="V135" i="47" s="1"/>
  <c r="S135" i="47"/>
  <c r="AP134" i="47"/>
  <c r="AK134" i="47"/>
  <c r="AL134" i="47" s="1"/>
  <c r="AE134" i="47"/>
  <c r="AD134" i="47"/>
  <c r="AC134" i="47"/>
  <c r="AB134" i="47"/>
  <c r="AA134" i="47"/>
  <c r="Z134" i="47"/>
  <c r="Y134" i="47"/>
  <c r="U134" i="47"/>
  <c r="V134" i="47" s="1"/>
  <c r="S134" i="47"/>
  <c r="AP133" i="47"/>
  <c r="AK133" i="47"/>
  <c r="AL133" i="47" s="1"/>
  <c r="AE133" i="47"/>
  <c r="AD133" i="47"/>
  <c r="AC133" i="47"/>
  <c r="AB133" i="47"/>
  <c r="AA133" i="47"/>
  <c r="Z133" i="47"/>
  <c r="Y133" i="47"/>
  <c r="U133" i="47"/>
  <c r="V133" i="47" s="1"/>
  <c r="S133" i="47"/>
  <c r="AP132" i="47"/>
  <c r="AK132" i="47"/>
  <c r="AL132" i="47"/>
  <c r="AE132" i="47"/>
  <c r="AD132" i="47"/>
  <c r="AC132" i="47"/>
  <c r="AB132" i="47"/>
  <c r="AA132" i="47"/>
  <c r="Z132" i="47"/>
  <c r="Y132" i="47"/>
  <c r="U132" i="47"/>
  <c r="V132" i="47" s="1"/>
  <c r="S132" i="47"/>
  <c r="AP131" i="47"/>
  <c r="AL131" i="47"/>
  <c r="AK131" i="47"/>
  <c r="AE131" i="47"/>
  <c r="AD131" i="47"/>
  <c r="AC131" i="47"/>
  <c r="AB131" i="47"/>
  <c r="AA131" i="47"/>
  <c r="Z131" i="47"/>
  <c r="Y131" i="47"/>
  <c r="U131" i="47"/>
  <c r="V131" i="47" s="1"/>
  <c r="S131" i="47"/>
  <c r="AP130" i="47"/>
  <c r="AK130" i="47"/>
  <c r="AL130" i="47" s="1"/>
  <c r="AE130" i="47"/>
  <c r="AD130" i="47"/>
  <c r="AC130" i="47"/>
  <c r="AB130" i="47"/>
  <c r="AA130" i="47"/>
  <c r="Z130" i="47"/>
  <c r="Y130" i="47"/>
  <c r="U130" i="47"/>
  <c r="V130" i="47" s="1"/>
  <c r="S130" i="47"/>
  <c r="AP129" i="47"/>
  <c r="AK129" i="47"/>
  <c r="AL129" i="47" s="1"/>
  <c r="AE129" i="47"/>
  <c r="AD129" i="47"/>
  <c r="AC129" i="47"/>
  <c r="AB129" i="47"/>
  <c r="AA129" i="47"/>
  <c r="Z129" i="47"/>
  <c r="Y129" i="47"/>
  <c r="U129" i="47"/>
  <c r="V129" i="47" s="1"/>
  <c r="S129" i="47"/>
  <c r="AP128" i="47"/>
  <c r="AK128" i="47"/>
  <c r="AL128" i="47" s="1"/>
  <c r="AE128" i="47"/>
  <c r="AD128" i="47"/>
  <c r="AC128" i="47"/>
  <c r="AB128" i="47"/>
  <c r="AA128" i="47"/>
  <c r="Z128" i="47"/>
  <c r="Y128" i="47"/>
  <c r="U128" i="47"/>
  <c r="V128" i="47" s="1"/>
  <c r="S128" i="47"/>
  <c r="AP127" i="47"/>
  <c r="AK127" i="47"/>
  <c r="AL127" i="47" s="1"/>
  <c r="AE127" i="47"/>
  <c r="AD127" i="47"/>
  <c r="AC127" i="47"/>
  <c r="AB127" i="47"/>
  <c r="AA127" i="47"/>
  <c r="Z127" i="47"/>
  <c r="Y127" i="47"/>
  <c r="U127" i="47"/>
  <c r="V127" i="47" s="1"/>
  <c r="S127" i="47"/>
  <c r="AP126" i="47"/>
  <c r="AK126" i="47"/>
  <c r="AL126" i="47" s="1"/>
  <c r="AE126" i="47"/>
  <c r="AD126" i="47"/>
  <c r="AC126" i="47"/>
  <c r="AB126" i="47"/>
  <c r="AA126" i="47"/>
  <c r="Z126" i="47"/>
  <c r="Y126" i="47"/>
  <c r="U126" i="47"/>
  <c r="V126" i="47" s="1"/>
  <c r="S126" i="47"/>
  <c r="AP125" i="47"/>
  <c r="AK125" i="47"/>
  <c r="AL125" i="47" s="1"/>
  <c r="AE125" i="47"/>
  <c r="AD125" i="47"/>
  <c r="AC125" i="47"/>
  <c r="AB125" i="47"/>
  <c r="AA125" i="47"/>
  <c r="Z125" i="47"/>
  <c r="Y125" i="47"/>
  <c r="U125" i="47"/>
  <c r="V125" i="47" s="1"/>
  <c r="S125" i="47"/>
  <c r="AP124" i="47"/>
  <c r="AK124" i="47"/>
  <c r="AL124" i="47"/>
  <c r="AE124" i="47"/>
  <c r="AD124" i="47"/>
  <c r="AC124" i="47"/>
  <c r="AB124" i="47"/>
  <c r="AA124" i="47"/>
  <c r="Z124" i="47"/>
  <c r="Y124" i="47"/>
  <c r="U124" i="47"/>
  <c r="V124" i="47" s="1"/>
  <c r="S124" i="47"/>
  <c r="AP123" i="47"/>
  <c r="AL123" i="47"/>
  <c r="AK123" i="47"/>
  <c r="AE123" i="47"/>
  <c r="AD123" i="47"/>
  <c r="AC123" i="47"/>
  <c r="AB123" i="47"/>
  <c r="AA123" i="47"/>
  <c r="Z123" i="47"/>
  <c r="Y123" i="47"/>
  <c r="U123" i="47"/>
  <c r="V123" i="47" s="1"/>
  <c r="S123" i="47"/>
  <c r="AP122" i="47"/>
  <c r="AK122" i="47"/>
  <c r="AL122" i="47" s="1"/>
  <c r="AE122" i="47"/>
  <c r="AD122" i="47"/>
  <c r="AC122" i="47"/>
  <c r="AB122" i="47"/>
  <c r="AA122" i="47"/>
  <c r="Z122" i="47"/>
  <c r="Y122" i="47"/>
  <c r="U122" i="47"/>
  <c r="V122" i="47" s="1"/>
  <c r="S122" i="47"/>
  <c r="AP121" i="47"/>
  <c r="AK121" i="47"/>
  <c r="AL121" i="47" s="1"/>
  <c r="AE121" i="47"/>
  <c r="AD121" i="47"/>
  <c r="AC121" i="47"/>
  <c r="AB121" i="47"/>
  <c r="AA121" i="47"/>
  <c r="Z121" i="47"/>
  <c r="Y121" i="47"/>
  <c r="U121" i="47"/>
  <c r="V121" i="47" s="1"/>
  <c r="S121" i="47"/>
  <c r="AP120" i="47"/>
  <c r="AK120" i="47"/>
  <c r="AL120" i="47"/>
  <c r="AE120" i="47"/>
  <c r="AD120" i="47"/>
  <c r="AC120" i="47"/>
  <c r="AB120" i="47"/>
  <c r="AA120" i="47"/>
  <c r="Z120" i="47"/>
  <c r="Y120" i="47"/>
  <c r="U120" i="47"/>
  <c r="V120" i="47" s="1"/>
  <c r="S120" i="47"/>
  <c r="AP119" i="47"/>
  <c r="AL119" i="47"/>
  <c r="AK119" i="47"/>
  <c r="AE119" i="47"/>
  <c r="AD119" i="47"/>
  <c r="AC119" i="47"/>
  <c r="AB119" i="47"/>
  <c r="AA119" i="47"/>
  <c r="Z119" i="47"/>
  <c r="Y119" i="47"/>
  <c r="U119" i="47"/>
  <c r="V119" i="47" s="1"/>
  <c r="S119" i="47"/>
  <c r="AP118" i="47"/>
  <c r="AL118" i="47"/>
  <c r="AK118" i="47"/>
  <c r="AE118" i="47"/>
  <c r="AD118" i="47"/>
  <c r="AC118" i="47"/>
  <c r="AB118" i="47"/>
  <c r="AA118" i="47"/>
  <c r="Z118" i="47"/>
  <c r="Y118" i="47"/>
  <c r="U118" i="47"/>
  <c r="V118" i="47" s="1"/>
  <c r="S118" i="47"/>
  <c r="AP117" i="47"/>
  <c r="AK117" i="47"/>
  <c r="AL117" i="47"/>
  <c r="AE117" i="47"/>
  <c r="AD117" i="47"/>
  <c r="AC117" i="47"/>
  <c r="AB117" i="47"/>
  <c r="AA117" i="47"/>
  <c r="Z117" i="47"/>
  <c r="Y117" i="47"/>
  <c r="U117" i="47"/>
  <c r="V117" i="47" s="1"/>
  <c r="S117" i="47"/>
  <c r="AP116" i="47"/>
  <c r="AK116" i="47"/>
  <c r="AL116" i="47" s="1"/>
  <c r="AE116" i="47"/>
  <c r="AD116" i="47"/>
  <c r="AC116" i="47"/>
  <c r="AB116" i="47"/>
  <c r="AA116" i="47"/>
  <c r="Z116" i="47"/>
  <c r="Y116" i="47"/>
  <c r="U116" i="47"/>
  <c r="V116" i="47" s="1"/>
  <c r="S116" i="47"/>
  <c r="AP115" i="47"/>
  <c r="AK115" i="47"/>
  <c r="AL115" i="47" s="1"/>
  <c r="AE115" i="47"/>
  <c r="AD115" i="47"/>
  <c r="AC115" i="47"/>
  <c r="AB115" i="47"/>
  <c r="AA115" i="47"/>
  <c r="Z115" i="47"/>
  <c r="Y115" i="47"/>
  <c r="U115" i="47"/>
  <c r="V115" i="47" s="1"/>
  <c r="S115" i="47"/>
  <c r="AP114" i="47"/>
  <c r="AL114" i="47"/>
  <c r="AK114" i="47"/>
  <c r="AE114" i="47"/>
  <c r="AD114" i="47"/>
  <c r="AC114" i="47"/>
  <c r="AB114" i="47"/>
  <c r="AA114" i="47"/>
  <c r="Z114" i="47"/>
  <c r="Y114" i="47"/>
  <c r="U114" i="47"/>
  <c r="V114" i="47" s="1"/>
  <c r="S114" i="47"/>
  <c r="AP113" i="47"/>
  <c r="AK113" i="47"/>
  <c r="AL113" i="47"/>
  <c r="AE113" i="47"/>
  <c r="AD113" i="47"/>
  <c r="AC113" i="47"/>
  <c r="AB113" i="47"/>
  <c r="AA113" i="47"/>
  <c r="Z113" i="47"/>
  <c r="Y113" i="47"/>
  <c r="U113" i="47"/>
  <c r="V113" i="47" s="1"/>
  <c r="S113" i="47"/>
  <c r="AP112" i="47"/>
  <c r="AL112" i="47"/>
  <c r="AK112" i="47"/>
  <c r="AE112" i="47"/>
  <c r="AD112" i="47"/>
  <c r="AC112" i="47"/>
  <c r="AB112" i="47"/>
  <c r="AA112" i="47"/>
  <c r="Z112" i="47"/>
  <c r="Y112" i="47"/>
  <c r="U112" i="47"/>
  <c r="V112" i="47" s="1"/>
  <c r="S112" i="47"/>
  <c r="AP111" i="47"/>
  <c r="AK111" i="47"/>
  <c r="AL111" i="47"/>
  <c r="AE111" i="47"/>
  <c r="AD111" i="47"/>
  <c r="AC111" i="47"/>
  <c r="AB111" i="47"/>
  <c r="AA111" i="47"/>
  <c r="Z111" i="47"/>
  <c r="Y111" i="47"/>
  <c r="U111" i="47"/>
  <c r="V111" i="47" s="1"/>
  <c r="S111" i="47"/>
  <c r="AP110" i="47"/>
  <c r="AK110" i="47"/>
  <c r="AL110" i="47" s="1"/>
  <c r="AE110" i="47"/>
  <c r="AD110" i="47"/>
  <c r="AC110" i="47"/>
  <c r="AB110" i="47"/>
  <c r="AA110" i="47"/>
  <c r="Z110" i="47"/>
  <c r="Y110" i="47"/>
  <c r="U110" i="47"/>
  <c r="V110" i="47" s="1"/>
  <c r="S110" i="47"/>
  <c r="AP109" i="47"/>
  <c r="AK109" i="47"/>
  <c r="AL109" i="47" s="1"/>
  <c r="AE109" i="47"/>
  <c r="AD109" i="47"/>
  <c r="AC109" i="47"/>
  <c r="AB109" i="47"/>
  <c r="AA109" i="47"/>
  <c r="Z109" i="47"/>
  <c r="Y109" i="47"/>
  <c r="U109" i="47"/>
  <c r="V109" i="47" s="1"/>
  <c r="S109" i="47"/>
  <c r="AP108" i="47"/>
  <c r="AK108" i="47"/>
  <c r="AL108" i="47"/>
  <c r="AE108" i="47"/>
  <c r="AD108" i="47"/>
  <c r="AC108" i="47"/>
  <c r="AB108" i="47"/>
  <c r="AA108" i="47"/>
  <c r="Z108" i="47"/>
  <c r="Y108" i="47"/>
  <c r="U108" i="47"/>
  <c r="V108" i="47" s="1"/>
  <c r="S108" i="47"/>
  <c r="AP107" i="47"/>
  <c r="AK107" i="47"/>
  <c r="AL107" i="47" s="1"/>
  <c r="AE107" i="47"/>
  <c r="AD107" i="47"/>
  <c r="AC107" i="47"/>
  <c r="AB107" i="47"/>
  <c r="AA107" i="47"/>
  <c r="Z107" i="47"/>
  <c r="Y107" i="47"/>
  <c r="U107" i="47"/>
  <c r="V107" i="47" s="1"/>
  <c r="S107" i="47"/>
  <c r="AP106" i="47"/>
  <c r="AK106" i="47"/>
  <c r="AL106" i="47" s="1"/>
  <c r="AE106" i="47"/>
  <c r="AD106" i="47"/>
  <c r="AC106" i="47"/>
  <c r="AB106" i="47"/>
  <c r="AA106" i="47"/>
  <c r="Z106" i="47"/>
  <c r="Y106" i="47"/>
  <c r="U106" i="47"/>
  <c r="V106" i="47" s="1"/>
  <c r="S106" i="47"/>
  <c r="AP105" i="47"/>
  <c r="AK105" i="47"/>
  <c r="AL105" i="47" s="1"/>
  <c r="AE105" i="47"/>
  <c r="AD105" i="47"/>
  <c r="AC105" i="47"/>
  <c r="AB105" i="47"/>
  <c r="AA105" i="47"/>
  <c r="Z105" i="47"/>
  <c r="Y105" i="47"/>
  <c r="U105" i="47"/>
  <c r="V105" i="47" s="1"/>
  <c r="S105" i="47"/>
  <c r="AP104" i="47"/>
  <c r="AK104" i="47"/>
  <c r="AL104" i="47"/>
  <c r="AE104" i="47"/>
  <c r="AD104" i="47"/>
  <c r="AC104" i="47"/>
  <c r="AB104" i="47"/>
  <c r="AA104" i="47"/>
  <c r="Z104" i="47"/>
  <c r="Y104" i="47"/>
  <c r="U104" i="47"/>
  <c r="V104" i="47" s="1"/>
  <c r="S104" i="47"/>
  <c r="AP103" i="47"/>
  <c r="AL103" i="47"/>
  <c r="AK103" i="47"/>
  <c r="AE103" i="47"/>
  <c r="AD103" i="47"/>
  <c r="AC103" i="47"/>
  <c r="AB103" i="47"/>
  <c r="AA103" i="47"/>
  <c r="Z103" i="47"/>
  <c r="Y103" i="47"/>
  <c r="U103" i="47"/>
  <c r="V103" i="47" s="1"/>
  <c r="S103" i="47"/>
  <c r="AP102" i="47"/>
  <c r="AK102" i="47"/>
  <c r="AL102" i="47" s="1"/>
  <c r="AE102" i="47"/>
  <c r="AD102" i="47"/>
  <c r="AC102" i="47"/>
  <c r="AB102" i="47"/>
  <c r="AA102" i="47"/>
  <c r="Z102" i="47"/>
  <c r="Y102" i="47"/>
  <c r="U102" i="47"/>
  <c r="V102" i="47" s="1"/>
  <c r="S102" i="47"/>
  <c r="AP101" i="47"/>
  <c r="AK101" i="47"/>
  <c r="AL101" i="47" s="1"/>
  <c r="AE101" i="47"/>
  <c r="AD101" i="47"/>
  <c r="AC101" i="47"/>
  <c r="AB101" i="47"/>
  <c r="AA101" i="47"/>
  <c r="Z101" i="47"/>
  <c r="Y101" i="47"/>
  <c r="U101" i="47"/>
  <c r="V101" i="47" s="1"/>
  <c r="S101" i="47"/>
  <c r="AP100" i="47"/>
  <c r="AK100" i="47"/>
  <c r="AL100" i="47" s="1"/>
  <c r="AE100" i="47"/>
  <c r="AD100" i="47"/>
  <c r="AC100" i="47"/>
  <c r="AB100" i="47"/>
  <c r="AA100" i="47"/>
  <c r="Z100" i="47"/>
  <c r="Y100" i="47"/>
  <c r="U100" i="47"/>
  <c r="V100" i="47" s="1"/>
  <c r="S100" i="47"/>
  <c r="AP99" i="47"/>
  <c r="AK99" i="47"/>
  <c r="AL99" i="47" s="1"/>
  <c r="AE99" i="47"/>
  <c r="AD99" i="47"/>
  <c r="AC99" i="47"/>
  <c r="AB99" i="47"/>
  <c r="AA99" i="47"/>
  <c r="Z99" i="47"/>
  <c r="Y99" i="47"/>
  <c r="U99" i="47"/>
  <c r="V99" i="47" s="1"/>
  <c r="S99" i="47"/>
  <c r="AP98" i="47"/>
  <c r="AK98" i="47"/>
  <c r="AL98" i="47" s="1"/>
  <c r="AE98" i="47"/>
  <c r="AD98" i="47"/>
  <c r="AC98" i="47"/>
  <c r="AB98" i="47"/>
  <c r="AA98" i="47"/>
  <c r="Z98" i="47"/>
  <c r="Y98" i="47"/>
  <c r="U98" i="47"/>
  <c r="V98" i="47" s="1"/>
  <c r="S98" i="47"/>
  <c r="AP97" i="47"/>
  <c r="AK97" i="47"/>
  <c r="AL97" i="47" s="1"/>
  <c r="AE97" i="47"/>
  <c r="AD97" i="47"/>
  <c r="AC97" i="47"/>
  <c r="AB97" i="47"/>
  <c r="AA97" i="47"/>
  <c r="Z97" i="47"/>
  <c r="Y97" i="47"/>
  <c r="U97" i="47"/>
  <c r="V97" i="47" s="1"/>
  <c r="S97" i="47"/>
  <c r="AP96" i="47"/>
  <c r="AK96" i="47"/>
  <c r="AL96" i="47" s="1"/>
  <c r="AE96" i="47"/>
  <c r="AD96" i="47"/>
  <c r="AC96" i="47"/>
  <c r="AB96" i="47"/>
  <c r="AA96" i="47"/>
  <c r="Z96" i="47"/>
  <c r="Y96" i="47"/>
  <c r="U96" i="47"/>
  <c r="V96" i="47" s="1"/>
  <c r="S96" i="47"/>
  <c r="AP95" i="47"/>
  <c r="AK95" i="47"/>
  <c r="AL95" i="47" s="1"/>
  <c r="AE95" i="47"/>
  <c r="AD95" i="47"/>
  <c r="AC95" i="47"/>
  <c r="AB95" i="47"/>
  <c r="AA95" i="47"/>
  <c r="Z95" i="47"/>
  <c r="Y95" i="47"/>
  <c r="U95" i="47"/>
  <c r="V95" i="47" s="1"/>
  <c r="S95" i="47"/>
  <c r="AP94" i="47"/>
  <c r="AL94" i="47"/>
  <c r="AK94" i="47"/>
  <c r="AE94" i="47"/>
  <c r="AD94" i="47"/>
  <c r="AC94" i="47"/>
  <c r="AB94" i="47"/>
  <c r="AA94" i="47"/>
  <c r="Z94" i="47"/>
  <c r="Y94" i="47"/>
  <c r="U94" i="47"/>
  <c r="V94" i="47" s="1"/>
  <c r="S94" i="47"/>
  <c r="AP93" i="47"/>
  <c r="AK93" i="47"/>
  <c r="AL93" i="47"/>
  <c r="AE93" i="47"/>
  <c r="AD93" i="47"/>
  <c r="AC93" i="47"/>
  <c r="AB93" i="47"/>
  <c r="AA93" i="47"/>
  <c r="Z93" i="47"/>
  <c r="Y93" i="47"/>
  <c r="U93" i="47"/>
  <c r="V93" i="47" s="1"/>
  <c r="S93" i="47"/>
  <c r="AP92" i="47"/>
  <c r="AL92" i="47"/>
  <c r="AK92" i="47"/>
  <c r="AE92" i="47"/>
  <c r="AD92" i="47"/>
  <c r="AC92" i="47"/>
  <c r="AB92" i="47"/>
  <c r="AA92" i="47"/>
  <c r="Z92" i="47"/>
  <c r="Y92" i="47"/>
  <c r="U92" i="47"/>
  <c r="V92" i="47" s="1"/>
  <c r="S92" i="47"/>
  <c r="AP90" i="47"/>
  <c r="AK90" i="47"/>
  <c r="AL90" i="47" s="1"/>
  <c r="AE90" i="47"/>
  <c r="AD90" i="47"/>
  <c r="AC90" i="47"/>
  <c r="AB90" i="47"/>
  <c r="AA90" i="47"/>
  <c r="Z90" i="47"/>
  <c r="Y90" i="47"/>
  <c r="U90" i="47"/>
  <c r="V90" i="47" s="1"/>
  <c r="S90" i="47"/>
  <c r="AP89" i="47"/>
  <c r="AK89" i="47"/>
  <c r="AL89" i="47" s="1"/>
  <c r="AE89" i="47"/>
  <c r="AD89" i="47"/>
  <c r="AC89" i="47"/>
  <c r="AB89" i="47"/>
  <c r="AA89" i="47"/>
  <c r="Z89" i="47"/>
  <c r="Y89" i="47"/>
  <c r="U89" i="47"/>
  <c r="V89" i="47" s="1"/>
  <c r="S89" i="47"/>
  <c r="AP88" i="47"/>
  <c r="AK88" i="47"/>
  <c r="AL88" i="47" s="1"/>
  <c r="AE88" i="47"/>
  <c r="AD88" i="47"/>
  <c r="AC88" i="47"/>
  <c r="AB88" i="47"/>
  <c r="AA88" i="47"/>
  <c r="Z88" i="47"/>
  <c r="Y88" i="47"/>
  <c r="U88" i="47"/>
  <c r="V88" i="47" s="1"/>
  <c r="S88" i="47"/>
  <c r="AP87" i="47"/>
  <c r="AK87" i="47"/>
  <c r="AL87" i="47"/>
  <c r="AE87" i="47"/>
  <c r="AD87" i="47"/>
  <c r="AC87" i="47"/>
  <c r="AB87" i="47"/>
  <c r="AA87" i="47"/>
  <c r="Z87" i="47"/>
  <c r="Y87" i="47"/>
  <c r="U87" i="47"/>
  <c r="V87" i="47" s="1"/>
  <c r="S87" i="47"/>
  <c r="AP86" i="47"/>
  <c r="AL86" i="47"/>
  <c r="AK86" i="47"/>
  <c r="AE86" i="47"/>
  <c r="AD86" i="47"/>
  <c r="AC86" i="47"/>
  <c r="AB86" i="47"/>
  <c r="AA86" i="47"/>
  <c r="Z86" i="47"/>
  <c r="Y86" i="47"/>
  <c r="U86" i="47"/>
  <c r="V86" i="47" s="1"/>
  <c r="S86" i="47"/>
  <c r="AP85" i="47"/>
  <c r="AK85" i="47"/>
  <c r="AL85" i="47" s="1"/>
  <c r="AE85" i="47"/>
  <c r="AD85" i="47"/>
  <c r="AC85" i="47"/>
  <c r="AB85" i="47"/>
  <c r="AA85" i="47"/>
  <c r="Z85" i="47"/>
  <c r="Y85" i="47"/>
  <c r="U85" i="47"/>
  <c r="V85" i="47" s="1"/>
  <c r="S85" i="47"/>
  <c r="AP84" i="47"/>
  <c r="AK84" i="47"/>
  <c r="AL84" i="47" s="1"/>
  <c r="AE84" i="47"/>
  <c r="AD84" i="47"/>
  <c r="AC84" i="47"/>
  <c r="AB84" i="47"/>
  <c r="AA84" i="47"/>
  <c r="Z84" i="47"/>
  <c r="Y84" i="47"/>
  <c r="U84" i="47"/>
  <c r="V84" i="47" s="1"/>
  <c r="S84" i="47"/>
  <c r="AP83" i="47"/>
  <c r="AK83" i="47"/>
  <c r="AL83" i="47" s="1"/>
  <c r="AE83" i="47"/>
  <c r="AD83" i="47"/>
  <c r="AC83" i="47"/>
  <c r="AB83" i="47"/>
  <c r="AA83" i="47"/>
  <c r="Z83" i="47"/>
  <c r="Y83" i="47"/>
  <c r="U83" i="47"/>
  <c r="V83" i="47" s="1"/>
  <c r="S83" i="47"/>
  <c r="AP82" i="47"/>
  <c r="AK82" i="47"/>
  <c r="AL82" i="47" s="1"/>
  <c r="AE82" i="47"/>
  <c r="AD82" i="47"/>
  <c r="AC82" i="47"/>
  <c r="AB82" i="47"/>
  <c r="AA82" i="47"/>
  <c r="Z82" i="47"/>
  <c r="Y82" i="47"/>
  <c r="U82" i="47"/>
  <c r="V82" i="47" s="1"/>
  <c r="S82" i="47"/>
  <c r="AP81" i="47"/>
  <c r="AL81" i="47"/>
  <c r="AK81" i="47"/>
  <c r="AE81" i="47"/>
  <c r="AD81" i="47"/>
  <c r="AC81" i="47"/>
  <c r="AB81" i="47"/>
  <c r="AA81" i="47"/>
  <c r="Z81" i="47"/>
  <c r="Y81" i="47"/>
  <c r="U81" i="47"/>
  <c r="V81" i="47" s="1"/>
  <c r="S81" i="47"/>
  <c r="AP80" i="47"/>
  <c r="AK80" i="47"/>
  <c r="AL80" i="47"/>
  <c r="AE80" i="47"/>
  <c r="AD80" i="47"/>
  <c r="AC80" i="47"/>
  <c r="AB80" i="47"/>
  <c r="AA80" i="47"/>
  <c r="Z80" i="47"/>
  <c r="Y80" i="47"/>
  <c r="U80" i="47"/>
  <c r="V80" i="47" s="1"/>
  <c r="S80" i="47"/>
  <c r="AP79" i="47"/>
  <c r="AK79" i="47"/>
  <c r="AL79" i="47" s="1"/>
  <c r="AE79" i="47"/>
  <c r="AD79" i="47"/>
  <c r="AC79" i="47"/>
  <c r="AB79" i="47"/>
  <c r="AA79" i="47"/>
  <c r="Z79" i="47"/>
  <c r="Y79" i="47"/>
  <c r="U79" i="47"/>
  <c r="V79" i="47" s="1"/>
  <c r="S79" i="47"/>
  <c r="AP78" i="47"/>
  <c r="AK78" i="47"/>
  <c r="AL78" i="47" s="1"/>
  <c r="AE78" i="47"/>
  <c r="AD78" i="47"/>
  <c r="AC78" i="47"/>
  <c r="AB78" i="47"/>
  <c r="AA78" i="47"/>
  <c r="Z78" i="47"/>
  <c r="Y78" i="47"/>
  <c r="U78" i="47"/>
  <c r="V78" i="47" s="1"/>
  <c r="S78" i="47"/>
  <c r="AP77" i="47"/>
  <c r="AL77" i="47"/>
  <c r="AK77" i="47"/>
  <c r="AE77" i="47"/>
  <c r="AD77" i="47"/>
  <c r="AC77" i="47"/>
  <c r="AB77" i="47"/>
  <c r="AA77" i="47"/>
  <c r="Z77" i="47"/>
  <c r="Y77" i="47"/>
  <c r="U77" i="47"/>
  <c r="V77" i="47" s="1"/>
  <c r="S77" i="47"/>
  <c r="AP76" i="47"/>
  <c r="AK76" i="47"/>
  <c r="AL76" i="47"/>
  <c r="AE76" i="47"/>
  <c r="AD76" i="47"/>
  <c r="AC76" i="47"/>
  <c r="AB76" i="47"/>
  <c r="AA76" i="47"/>
  <c r="Z76" i="47"/>
  <c r="Y76" i="47"/>
  <c r="U76" i="47"/>
  <c r="V76" i="47" s="1"/>
  <c r="S76" i="47"/>
  <c r="AP75" i="47"/>
  <c r="AK75" i="47"/>
  <c r="AL75" i="47" s="1"/>
  <c r="AE75" i="47"/>
  <c r="AD75" i="47"/>
  <c r="AC75" i="47"/>
  <c r="AB75" i="47"/>
  <c r="AA75" i="47"/>
  <c r="Z75" i="47"/>
  <c r="Y75" i="47"/>
  <c r="U75" i="47"/>
  <c r="V75" i="47" s="1"/>
  <c r="S75" i="47"/>
  <c r="AP74" i="47"/>
  <c r="AK74" i="47"/>
  <c r="AL74" i="47"/>
  <c r="AE74" i="47"/>
  <c r="AD74" i="47"/>
  <c r="AC74" i="47"/>
  <c r="AB74" i="47"/>
  <c r="AA74" i="47"/>
  <c r="Z74" i="47"/>
  <c r="Y74" i="47"/>
  <c r="U74" i="47"/>
  <c r="V74" i="47" s="1"/>
  <c r="S74" i="47"/>
  <c r="AP73" i="47"/>
  <c r="AK73" i="47"/>
  <c r="AL73" i="47" s="1"/>
  <c r="AE73" i="47"/>
  <c r="AD73" i="47"/>
  <c r="AC73" i="47"/>
  <c r="AB73" i="47"/>
  <c r="AA73" i="47"/>
  <c r="Z73" i="47"/>
  <c r="Y73" i="47"/>
  <c r="U73" i="47"/>
  <c r="V73" i="47" s="1"/>
  <c r="S73" i="47"/>
  <c r="AP72" i="47"/>
  <c r="AK72" i="47"/>
  <c r="AL72" i="47"/>
  <c r="AE72" i="47"/>
  <c r="AD72" i="47"/>
  <c r="AC72" i="47"/>
  <c r="AB72" i="47"/>
  <c r="AA72" i="47"/>
  <c r="Z72" i="47"/>
  <c r="Y72" i="47"/>
  <c r="U72" i="47"/>
  <c r="V72" i="47" s="1"/>
  <c r="S72" i="47"/>
  <c r="AP71" i="47"/>
  <c r="AK71" i="47"/>
  <c r="AL71" i="47" s="1"/>
  <c r="AE71" i="47"/>
  <c r="AD71" i="47"/>
  <c r="AC71" i="47"/>
  <c r="AB71" i="47"/>
  <c r="AA71" i="47"/>
  <c r="Z71" i="47"/>
  <c r="Y71" i="47"/>
  <c r="U71" i="47"/>
  <c r="V71" i="47" s="1"/>
  <c r="S71" i="47"/>
  <c r="AP70" i="47"/>
  <c r="AK70" i="47"/>
  <c r="AL70" i="47"/>
  <c r="AE70" i="47"/>
  <c r="AD70" i="47"/>
  <c r="AC70" i="47"/>
  <c r="AB70" i="47"/>
  <c r="AA70" i="47"/>
  <c r="Z70" i="47"/>
  <c r="Y70" i="47"/>
  <c r="U70" i="47"/>
  <c r="V70" i="47" s="1"/>
  <c r="S70" i="47"/>
  <c r="AP69" i="47"/>
  <c r="AK69" i="47"/>
  <c r="AL69" i="47" s="1"/>
  <c r="AE69" i="47"/>
  <c r="AD69" i="47"/>
  <c r="AC69" i="47"/>
  <c r="AB69" i="47"/>
  <c r="AA69" i="47"/>
  <c r="Z69" i="47"/>
  <c r="Y69" i="47"/>
  <c r="U69" i="47"/>
  <c r="V69" i="47" s="1"/>
  <c r="S69" i="47"/>
  <c r="AP68" i="47"/>
  <c r="AK68" i="47"/>
  <c r="AL68" i="47"/>
  <c r="AE68" i="47"/>
  <c r="AD68" i="47"/>
  <c r="AC68" i="47"/>
  <c r="AB68" i="47"/>
  <c r="AA68" i="47"/>
  <c r="Z68" i="47"/>
  <c r="Y68" i="47"/>
  <c r="U68" i="47"/>
  <c r="V68" i="47" s="1"/>
  <c r="S68" i="47"/>
  <c r="AP67" i="47"/>
  <c r="AK67" i="47"/>
  <c r="AL67" i="47" s="1"/>
  <c r="AE67" i="47"/>
  <c r="AD67" i="47"/>
  <c r="AC67" i="47"/>
  <c r="AB67" i="47"/>
  <c r="AA67" i="47"/>
  <c r="Z67" i="47"/>
  <c r="Y67" i="47"/>
  <c r="U67" i="47"/>
  <c r="V67" i="47" s="1"/>
  <c r="S67" i="47"/>
  <c r="AP66" i="47"/>
  <c r="AK66" i="47"/>
  <c r="AL66" i="47"/>
  <c r="AE66" i="47"/>
  <c r="AD66" i="47"/>
  <c r="AC66" i="47"/>
  <c r="AB66" i="47"/>
  <c r="AA66" i="47"/>
  <c r="Z66" i="47"/>
  <c r="Y66" i="47"/>
  <c r="U66" i="47"/>
  <c r="V66" i="47" s="1"/>
  <c r="S66" i="47"/>
  <c r="AP65" i="47"/>
  <c r="AK65" i="47"/>
  <c r="AL65" i="47" s="1"/>
  <c r="AE65" i="47"/>
  <c r="AD65" i="47"/>
  <c r="AC65" i="47"/>
  <c r="AB65" i="47"/>
  <c r="AA65" i="47"/>
  <c r="Z65" i="47"/>
  <c r="Y65" i="47"/>
  <c r="U65" i="47"/>
  <c r="V65" i="47" s="1"/>
  <c r="S65" i="47"/>
  <c r="AP64" i="47"/>
  <c r="AK64" i="47"/>
  <c r="AL64" i="47"/>
  <c r="AE64" i="47"/>
  <c r="AD64" i="47"/>
  <c r="AC64" i="47"/>
  <c r="AB64" i="47"/>
  <c r="AA64" i="47"/>
  <c r="Z64" i="47"/>
  <c r="Y64" i="47"/>
  <c r="U64" i="47"/>
  <c r="V64" i="47" s="1"/>
  <c r="S64" i="47"/>
  <c r="AP63" i="47"/>
  <c r="AK63" i="47"/>
  <c r="AL63" i="47" s="1"/>
  <c r="AE63" i="47"/>
  <c r="AD63" i="47"/>
  <c r="AC63" i="47"/>
  <c r="AB63" i="47"/>
  <c r="AA63" i="47"/>
  <c r="Z63" i="47"/>
  <c r="Y63" i="47"/>
  <c r="U63" i="47"/>
  <c r="V63" i="47" s="1"/>
  <c r="S63" i="47"/>
  <c r="AP62" i="47"/>
  <c r="AK62" i="47"/>
  <c r="AL62" i="47"/>
  <c r="AE62" i="47"/>
  <c r="AD62" i="47"/>
  <c r="AC62" i="47"/>
  <c r="AB62" i="47"/>
  <c r="AA62" i="47"/>
  <c r="Z62" i="47"/>
  <c r="Y62" i="47"/>
  <c r="U62" i="47"/>
  <c r="V62" i="47" s="1"/>
  <c r="S62" i="47"/>
  <c r="AP61" i="47"/>
  <c r="AK61" i="47"/>
  <c r="AL61" i="47" s="1"/>
  <c r="AE61" i="47"/>
  <c r="AD61" i="47"/>
  <c r="AC61" i="47"/>
  <c r="AB61" i="47"/>
  <c r="AA61" i="47"/>
  <c r="Z61" i="47"/>
  <c r="Y61" i="47"/>
  <c r="U61" i="47"/>
  <c r="V61" i="47" s="1"/>
  <c r="S61" i="47"/>
  <c r="AP60" i="47"/>
  <c r="AK60" i="47"/>
  <c r="AL60" i="47"/>
  <c r="AE60" i="47"/>
  <c r="AD60" i="47"/>
  <c r="AC60" i="47"/>
  <c r="AB60" i="47"/>
  <c r="AA60" i="47"/>
  <c r="Z60" i="47"/>
  <c r="Y60" i="47"/>
  <c r="U60" i="47"/>
  <c r="V60" i="47" s="1"/>
  <c r="S60" i="47"/>
  <c r="AP59" i="47"/>
  <c r="AK59" i="47"/>
  <c r="AL59" i="47" s="1"/>
  <c r="AE59" i="47"/>
  <c r="AD59" i="47"/>
  <c r="AC59" i="47"/>
  <c r="AB59" i="47"/>
  <c r="AA59" i="47"/>
  <c r="Z59" i="47"/>
  <c r="Y59" i="47"/>
  <c r="U59" i="47"/>
  <c r="V59" i="47" s="1"/>
  <c r="S59" i="47"/>
  <c r="AL58" i="47"/>
  <c r="AK58" i="47"/>
  <c r="AE58" i="47"/>
  <c r="AD58" i="47"/>
  <c r="AC58" i="47"/>
  <c r="AB58" i="47"/>
  <c r="AA58" i="47"/>
  <c r="Z58" i="47"/>
  <c r="Y58" i="47"/>
  <c r="U58" i="47"/>
  <c r="V58" i="47" s="1"/>
  <c r="S58" i="47"/>
  <c r="AP57" i="47"/>
  <c r="AK57" i="47"/>
  <c r="AL57" i="47"/>
  <c r="AE57" i="47"/>
  <c r="AD57" i="47"/>
  <c r="AC57" i="47"/>
  <c r="AB57" i="47"/>
  <c r="AA57" i="47"/>
  <c r="Z57" i="47"/>
  <c r="Y57" i="47"/>
  <c r="U57" i="47"/>
  <c r="V57" i="47" s="1"/>
  <c r="S57" i="47"/>
  <c r="AP56" i="47"/>
  <c r="AL56" i="47"/>
  <c r="AK56" i="47"/>
  <c r="AE56" i="47"/>
  <c r="AD56" i="47"/>
  <c r="AC56" i="47"/>
  <c r="AB56" i="47"/>
  <c r="AA56" i="47"/>
  <c r="Z56" i="47"/>
  <c r="Y56" i="47"/>
  <c r="U56" i="47"/>
  <c r="V56" i="47" s="1"/>
  <c r="S56" i="47"/>
  <c r="AP55" i="47"/>
  <c r="AK55" i="47"/>
  <c r="AL55" i="47"/>
  <c r="AE55" i="47"/>
  <c r="AD55" i="47"/>
  <c r="AC55" i="47"/>
  <c r="AB55" i="47"/>
  <c r="AA55" i="47"/>
  <c r="Z55" i="47"/>
  <c r="Y55" i="47"/>
  <c r="U55" i="47"/>
  <c r="V55" i="47" s="1"/>
  <c r="S55" i="47"/>
  <c r="AP54" i="47"/>
  <c r="AK54" i="47"/>
  <c r="AL54" i="47" s="1"/>
  <c r="AE54" i="47"/>
  <c r="AD54" i="47"/>
  <c r="AC54" i="47"/>
  <c r="AB54" i="47"/>
  <c r="AA54" i="47"/>
  <c r="Z54" i="47"/>
  <c r="Y54" i="47"/>
  <c r="U54" i="47"/>
  <c r="V54" i="47" s="1"/>
  <c r="S54" i="47"/>
  <c r="AP53" i="47"/>
  <c r="AK53" i="47"/>
  <c r="AL53" i="47" s="1"/>
  <c r="AE53" i="47"/>
  <c r="AD53" i="47"/>
  <c r="AC53" i="47"/>
  <c r="AB53" i="47"/>
  <c r="AA53" i="47"/>
  <c r="Z53" i="47"/>
  <c r="Y53" i="47"/>
  <c r="U53" i="47"/>
  <c r="V53" i="47" s="1"/>
  <c r="S53" i="47"/>
  <c r="AP52" i="47"/>
  <c r="AK52" i="47"/>
  <c r="AL52" i="47" s="1"/>
  <c r="AE52" i="47"/>
  <c r="AD52" i="47"/>
  <c r="AC52" i="47"/>
  <c r="AB52" i="47"/>
  <c r="AA52" i="47"/>
  <c r="Z52" i="47"/>
  <c r="Y52" i="47"/>
  <c r="U52" i="47"/>
  <c r="V52" i="47" s="1"/>
  <c r="S52" i="47"/>
  <c r="AP51" i="47"/>
  <c r="AK51" i="47"/>
  <c r="AL51" i="47"/>
  <c r="AE51" i="47"/>
  <c r="AD51" i="47"/>
  <c r="AC51" i="47"/>
  <c r="AB51" i="47"/>
  <c r="AA51" i="47"/>
  <c r="Z51" i="47"/>
  <c r="Y51" i="47"/>
  <c r="U51" i="47"/>
  <c r="V51" i="47" s="1"/>
  <c r="S51" i="47"/>
  <c r="AP50" i="47"/>
  <c r="AK50" i="47"/>
  <c r="AL50" i="47"/>
  <c r="AE50" i="47"/>
  <c r="AD50" i="47"/>
  <c r="AC50" i="47"/>
  <c r="AB50" i="47"/>
  <c r="AA50" i="47"/>
  <c r="Z50" i="47"/>
  <c r="Y50" i="47"/>
  <c r="U50" i="47"/>
  <c r="V50" i="47" s="1"/>
  <c r="S50" i="47"/>
  <c r="AK49" i="47"/>
  <c r="AL49" i="47" s="1"/>
  <c r="AE49" i="47"/>
  <c r="AD49" i="47"/>
  <c r="AC49" i="47"/>
  <c r="AB49" i="47"/>
  <c r="AA49" i="47"/>
  <c r="Z49" i="47"/>
  <c r="Y49" i="47"/>
  <c r="U49" i="47"/>
  <c r="V49" i="47" s="1"/>
  <c r="S49" i="47"/>
  <c r="AP48" i="47"/>
  <c r="AK48" i="47"/>
  <c r="AL48" i="47" s="1"/>
  <c r="AE48" i="47"/>
  <c r="AD48" i="47"/>
  <c r="AC48" i="47"/>
  <c r="AB48" i="47"/>
  <c r="AA48" i="47"/>
  <c r="Z48" i="47"/>
  <c r="Y48" i="47"/>
  <c r="U48" i="47"/>
  <c r="V48" i="47" s="1"/>
  <c r="S48" i="47"/>
  <c r="AP47" i="47"/>
  <c r="AL47" i="47"/>
  <c r="AK47" i="47"/>
  <c r="AE47" i="47"/>
  <c r="AD47" i="47"/>
  <c r="AC47" i="47"/>
  <c r="AB47" i="47"/>
  <c r="AA47" i="47"/>
  <c r="Z47" i="47"/>
  <c r="Y47" i="47"/>
  <c r="U47" i="47"/>
  <c r="V47" i="47" s="1"/>
  <c r="S47" i="47"/>
  <c r="AP46" i="47"/>
  <c r="AK46" i="47"/>
  <c r="AL46" i="47"/>
  <c r="AE46" i="47"/>
  <c r="AD46" i="47"/>
  <c r="AC46" i="47"/>
  <c r="AB46" i="47"/>
  <c r="AA46" i="47"/>
  <c r="Z46" i="47"/>
  <c r="Y46" i="47"/>
  <c r="U46" i="47"/>
  <c r="V46" i="47" s="1"/>
  <c r="S46" i="47"/>
  <c r="AK45" i="47"/>
  <c r="AL45" i="47" s="1"/>
  <c r="AP44" i="47"/>
  <c r="AK44" i="47"/>
  <c r="AL44" i="47" s="1"/>
  <c r="AE44" i="47"/>
  <c r="AD44" i="47"/>
  <c r="AC44" i="47"/>
  <c r="AB44" i="47"/>
  <c r="AA44" i="47"/>
  <c r="Z44" i="47"/>
  <c r="Y44" i="47"/>
  <c r="U44" i="47"/>
  <c r="V44" i="47" s="1"/>
  <c r="S44" i="47"/>
  <c r="AP43" i="47"/>
  <c r="AK43" i="47"/>
  <c r="AL43" i="47"/>
  <c r="AE43" i="47"/>
  <c r="AD43" i="47"/>
  <c r="AC43" i="47"/>
  <c r="AB43" i="47"/>
  <c r="AA43" i="47"/>
  <c r="Z43" i="47"/>
  <c r="Y43" i="47"/>
  <c r="U43" i="47"/>
  <c r="V43" i="47" s="1"/>
  <c r="S43" i="47"/>
  <c r="AP42" i="47"/>
  <c r="AK42" i="47"/>
  <c r="AL42" i="47" s="1"/>
  <c r="AP41" i="47"/>
  <c r="AK41" i="47"/>
  <c r="AL41" i="47"/>
  <c r="AE41" i="47"/>
  <c r="AD41" i="47"/>
  <c r="AC41" i="47"/>
  <c r="AB41" i="47"/>
  <c r="AA41" i="47"/>
  <c r="Z41" i="47"/>
  <c r="Y41" i="47"/>
  <c r="U41" i="47"/>
  <c r="V41" i="47" s="1"/>
  <c r="S41" i="47"/>
  <c r="AP40" i="47"/>
  <c r="AK40" i="47"/>
  <c r="AL40" i="47" s="1"/>
  <c r="AE40" i="47"/>
  <c r="AD40" i="47"/>
  <c r="AC40" i="47"/>
  <c r="AB40" i="47"/>
  <c r="AA40" i="47"/>
  <c r="Z40" i="47"/>
  <c r="Y40" i="47"/>
  <c r="U40" i="47"/>
  <c r="V40" i="47" s="1"/>
  <c r="S40" i="47"/>
  <c r="AP39" i="47"/>
  <c r="AK39" i="47"/>
  <c r="F39" i="47" s="1"/>
  <c r="R39" i="47" s="1"/>
  <c r="AL39" i="47"/>
  <c r="AD39" i="47"/>
  <c r="AC39" i="47"/>
  <c r="AB39" i="47"/>
  <c r="Z39" i="47"/>
  <c r="Y39" i="47"/>
  <c r="U39" i="47"/>
  <c r="V39" i="47" s="1"/>
  <c r="S39" i="47"/>
  <c r="AP38" i="47"/>
  <c r="AK38" i="47"/>
  <c r="AP37" i="47"/>
  <c r="AK37" i="47"/>
  <c r="F37" i="47" s="1"/>
  <c r="AL37" i="47"/>
  <c r="AE37" i="47"/>
  <c r="AD37" i="47"/>
  <c r="AC37" i="47"/>
  <c r="AB37" i="47"/>
  <c r="AA37" i="47"/>
  <c r="Z37" i="47"/>
  <c r="Y37" i="47"/>
  <c r="U37" i="47"/>
  <c r="V37" i="47" s="1"/>
  <c r="S37" i="47"/>
  <c r="AP36" i="47"/>
  <c r="AL36" i="47"/>
  <c r="AK36" i="47"/>
  <c r="F36" i="47" s="1"/>
  <c r="AE36" i="47"/>
  <c r="AB36" i="47"/>
  <c r="AA36" i="47"/>
  <c r="Y36" i="47"/>
  <c r="AQ35" i="47"/>
  <c r="AP35" i="47"/>
  <c r="AK35" i="47"/>
  <c r="AL35" i="47" s="1"/>
  <c r="AC35" i="47"/>
  <c r="Y35" i="47"/>
  <c r="AP34" i="47"/>
  <c r="AK34" i="47"/>
  <c r="F34" i="47" s="1"/>
  <c r="Q34" i="47" s="1"/>
  <c r="AL34" i="47"/>
  <c r="AE34" i="47"/>
  <c r="AD34" i="47"/>
  <c r="AC34" i="47"/>
  <c r="AB34" i="47"/>
  <c r="AA34" i="47"/>
  <c r="Z34" i="47"/>
  <c r="Y34" i="47"/>
  <c r="U34" i="47"/>
  <c r="V34" i="47" s="1"/>
  <c r="S34" i="47"/>
  <c r="AP33" i="47"/>
  <c r="AK33" i="47"/>
  <c r="F33" i="47" s="1"/>
  <c r="AB33" i="47" s="1"/>
  <c r="AE33" i="47"/>
  <c r="AC33" i="47"/>
  <c r="AA33" i="47"/>
  <c r="Y33" i="47"/>
  <c r="AP32" i="47"/>
  <c r="AK32" i="47"/>
  <c r="F32" i="47" s="1"/>
  <c r="AL32" i="47"/>
  <c r="AP31" i="47"/>
  <c r="AK31" i="47"/>
  <c r="F31" i="47" s="1"/>
  <c r="AP30" i="47"/>
  <c r="AK30" i="47"/>
  <c r="F30" i="47" s="1"/>
  <c r="AP29" i="47"/>
  <c r="AK29" i="47"/>
  <c r="F29" i="47" s="1"/>
  <c r="AL29" i="47"/>
  <c r="AP28" i="47"/>
  <c r="AK28" i="47"/>
  <c r="F28" i="47" s="1"/>
  <c r="R28" i="47" s="1"/>
  <c r="AP27" i="47"/>
  <c r="AK27" i="47"/>
  <c r="F27" i="47" s="1"/>
  <c r="AP26" i="47"/>
  <c r="AK26" i="47"/>
  <c r="AP25" i="47"/>
  <c r="AK25" i="47"/>
  <c r="F25" i="47" s="1"/>
  <c r="AP24" i="47"/>
  <c r="AK24" i="47"/>
  <c r="F24" i="47" s="1"/>
  <c r="J24" i="47" s="1"/>
  <c r="AP23" i="47"/>
  <c r="AK23" i="47"/>
  <c r="AP22" i="47"/>
  <c r="AK22" i="47"/>
  <c r="F22" i="47" s="1"/>
  <c r="U22" i="47" s="1"/>
  <c r="AP21" i="47"/>
  <c r="AK21" i="47"/>
  <c r="AP20" i="47"/>
  <c r="AK20" i="47"/>
  <c r="F20" i="47" s="1"/>
  <c r="U20" i="47" s="1"/>
  <c r="V20" i="47" s="1"/>
  <c r="AP19" i="47"/>
  <c r="AK19" i="47"/>
  <c r="AP18" i="47"/>
  <c r="AK18" i="47"/>
  <c r="F18" i="47" s="1"/>
  <c r="Q18" i="47" s="1"/>
  <c r="AP17" i="47"/>
  <c r="AK17" i="47"/>
  <c r="AP16" i="47"/>
  <c r="AK16" i="47"/>
  <c r="F16" i="47" s="1"/>
  <c r="K16" i="47" s="1"/>
  <c r="AP15" i="47"/>
  <c r="AK15" i="47"/>
  <c r="AL15" i="47" s="1"/>
  <c r="AP14" i="47"/>
  <c r="AK14" i="47"/>
  <c r="F14" i="47" s="1"/>
  <c r="AC14" i="47" s="1"/>
  <c r="AP13" i="47"/>
  <c r="AK13" i="47"/>
  <c r="F13" i="47" s="1"/>
  <c r="AP12" i="47"/>
  <c r="AK12" i="47"/>
  <c r="F12" i="47" s="1"/>
  <c r="R12" i="47" s="1"/>
  <c r="AP11" i="47"/>
  <c r="AK11" i="47"/>
  <c r="AP10" i="47"/>
  <c r="AK10" i="47"/>
  <c r="AL10" i="47" s="1"/>
  <c r="AP9" i="47"/>
  <c r="AK9" i="47"/>
  <c r="AP8" i="47"/>
  <c r="AK8" i="47"/>
  <c r="F8" i="47"/>
  <c r="AP7" i="47"/>
  <c r="AK7" i="47"/>
  <c r="AL7" i="47" s="1"/>
  <c r="J8" i="47"/>
  <c r="AL8" i="47"/>
  <c r="AL13" i="47"/>
  <c r="AL18" i="47"/>
  <c r="AL25" i="47"/>
  <c r="AL27" i="47"/>
  <c r="AL30" i="47"/>
  <c r="AL20" i="47"/>
  <c r="AL22" i="47"/>
  <c r="AA8" i="47"/>
  <c r="AD29" i="47"/>
  <c r="AB29" i="47"/>
  <c r="Z29" i="47"/>
  <c r="AC29" i="47"/>
  <c r="Y29" i="47"/>
  <c r="AA29" i="47"/>
  <c r="S29" i="47"/>
  <c r="AD28" i="47"/>
  <c r="Z28" i="47"/>
  <c r="Y28" i="47"/>
  <c r="AE28" i="47"/>
  <c r="U28" i="47"/>
  <c r="V28" i="47" s="1"/>
  <c r="AD24" i="47"/>
  <c r="Z24" i="47"/>
  <c r="AC24" i="47"/>
  <c r="Y24" i="47"/>
  <c r="AD22" i="47"/>
  <c r="Z22" i="47"/>
  <c r="V22" i="47"/>
  <c r="AC22" i="47"/>
  <c r="Y22" i="47"/>
  <c r="AD20" i="47"/>
  <c r="Z20" i="47"/>
  <c r="AC20" i="47"/>
  <c r="Y20" i="47"/>
  <c r="AE30" i="47"/>
  <c r="AC30" i="47"/>
  <c r="AA30" i="47"/>
  <c r="Y30" i="47"/>
  <c r="S30" i="47"/>
  <c r="AD30" i="47"/>
  <c r="Z30" i="47"/>
  <c r="AB30" i="47"/>
  <c r="U30" i="47"/>
  <c r="V30" i="47" s="1"/>
  <c r="AE27" i="47"/>
  <c r="AC27" i="47"/>
  <c r="AA27" i="47"/>
  <c r="Y27" i="47"/>
  <c r="S27" i="47"/>
  <c r="AD27" i="47"/>
  <c r="AB27" i="47"/>
  <c r="Z27" i="47"/>
  <c r="U27" i="47"/>
  <c r="V27" i="47" s="1"/>
  <c r="AE25" i="47"/>
  <c r="U25" i="47"/>
  <c r="V25" i="47" s="1"/>
  <c r="Z25" i="47"/>
  <c r="AE18" i="47"/>
  <c r="AA18" i="47"/>
  <c r="S18" i="47"/>
  <c r="AB18" i="47"/>
  <c r="U18" i="47"/>
  <c r="V18" i="47" s="1"/>
  <c r="AE16" i="47"/>
  <c r="AA16" i="47"/>
  <c r="S16" i="47"/>
  <c r="Z16" i="47"/>
  <c r="U16" i="47"/>
  <c r="V16" i="47" s="1"/>
  <c r="A15" i="47"/>
  <c r="Y15" i="47"/>
  <c r="AD15" i="47"/>
  <c r="AB15" i="47"/>
  <c r="AE14" i="47"/>
  <c r="AA14" i="47"/>
  <c r="S14" i="47"/>
  <c r="Z14" i="47"/>
  <c r="U14" i="47"/>
  <c r="V14" i="47" s="1"/>
  <c r="A13" i="47"/>
  <c r="AE12" i="47"/>
  <c r="AA12" i="47"/>
  <c r="S12" i="47"/>
  <c r="Z12" i="47"/>
  <c r="U12" i="47"/>
  <c r="V12" i="47" s="1"/>
  <c r="A8" i="47"/>
  <c r="Y31" i="47"/>
  <c r="AD31" i="47"/>
  <c r="Z31" i="47"/>
  <c r="AC32" i="47"/>
  <c r="AA32" i="47"/>
  <c r="Y32" i="47"/>
  <c r="AD32" i="47"/>
  <c r="AB32" i="47"/>
  <c r="Z32" i="47"/>
  <c r="F7" i="47"/>
  <c r="I7" i="47"/>
  <c r="P7" i="47"/>
  <c r="AD7" i="47"/>
  <c r="Q7" i="47"/>
  <c r="Y7" i="47"/>
  <c r="AE7" i="47"/>
  <c r="AC7" i="47"/>
  <c r="R7" i="47"/>
  <c r="J7" i="47"/>
  <c r="C8" i="47" l="1"/>
  <c r="K8" i="47"/>
  <c r="L8" i="47"/>
  <c r="S8" i="47"/>
  <c r="U8" i="47"/>
  <c r="V8" i="47" s="1"/>
  <c r="AC8" i="47"/>
  <c r="I8" i="47"/>
  <c r="O8" i="47"/>
  <c r="Z8" i="47"/>
  <c r="P8" i="47"/>
  <c r="Q8" i="47"/>
  <c r="AB8" i="47"/>
  <c r="Y8" i="47"/>
  <c r="H8" i="47"/>
  <c r="AD8" i="47"/>
  <c r="R8" i="47"/>
  <c r="C35" i="47"/>
  <c r="O35" i="47"/>
  <c r="K35" i="47"/>
  <c r="P35" i="47"/>
  <c r="L35" i="47"/>
  <c r="H35" i="47"/>
  <c r="Q35" i="47"/>
  <c r="J35" i="47"/>
  <c r="AB35" i="47"/>
  <c r="U35" i="47"/>
  <c r="V35" i="47" s="1"/>
  <c r="AE35" i="47"/>
  <c r="AA35" i="47"/>
  <c r="I35" i="47"/>
  <c r="AD35" i="47"/>
  <c r="Z35" i="47"/>
  <c r="S35" i="47"/>
  <c r="AE8" i="47"/>
  <c r="C31" i="47"/>
  <c r="O31" i="47"/>
  <c r="K31" i="47"/>
  <c r="P31" i="47"/>
  <c r="L31" i="47"/>
  <c r="Q31" i="47"/>
  <c r="H31" i="47"/>
  <c r="R31" i="47"/>
  <c r="AA31" i="47"/>
  <c r="AB31" i="47"/>
  <c r="I31" i="47"/>
  <c r="J31" i="47"/>
  <c r="AE31" i="47"/>
  <c r="S31" i="47"/>
  <c r="U31" i="47"/>
  <c r="V31" i="47" s="1"/>
  <c r="C15" i="47"/>
  <c r="O15" i="47"/>
  <c r="K15" i="47"/>
  <c r="P15" i="47"/>
  <c r="L15" i="47"/>
  <c r="Q15" i="47"/>
  <c r="H15" i="47"/>
  <c r="R15" i="47"/>
  <c r="AA15" i="47"/>
  <c r="Z15" i="47"/>
  <c r="J15" i="47"/>
  <c r="I15" i="47"/>
  <c r="AE15" i="47"/>
  <c r="S15" i="47"/>
  <c r="U15" i="47"/>
  <c r="V15" i="47" s="1"/>
  <c r="H7" i="47"/>
  <c r="U7" i="47"/>
  <c r="V7" i="47" s="1"/>
  <c r="L7" i="47"/>
  <c r="O7" i="47"/>
  <c r="C7" i="47"/>
  <c r="A7" i="47"/>
  <c r="Z7" i="47"/>
  <c r="S7" i="47"/>
  <c r="AB7" i="47"/>
  <c r="AA7" i="47"/>
  <c r="K7" i="47"/>
  <c r="AC31" i="47"/>
  <c r="AC15" i="47"/>
  <c r="F9" i="47"/>
  <c r="AL9" i="47"/>
  <c r="F11" i="47"/>
  <c r="AL11" i="47"/>
  <c r="H13" i="47"/>
  <c r="I13" i="47"/>
  <c r="O13" i="47"/>
  <c r="P13" i="47"/>
  <c r="J13" i="47"/>
  <c r="Q13" i="47"/>
  <c r="C13" i="47"/>
  <c r="R13" i="47"/>
  <c r="L13" i="47"/>
  <c r="K13" i="47"/>
  <c r="F17" i="47"/>
  <c r="AL17" i="47"/>
  <c r="F19" i="47"/>
  <c r="AL19" i="47"/>
  <c r="F21" i="47"/>
  <c r="AL21" i="47"/>
  <c r="F23" i="47"/>
  <c r="AL23" i="47"/>
  <c r="H25" i="47"/>
  <c r="I25" i="47"/>
  <c r="O25" i="47"/>
  <c r="P25" i="47"/>
  <c r="J25" i="47"/>
  <c r="Q25" i="47"/>
  <c r="K25" i="47"/>
  <c r="R25" i="47"/>
  <c r="C25" i="47"/>
  <c r="AC25" i="47"/>
  <c r="S25" i="47"/>
  <c r="AA25" i="47"/>
  <c r="AD25" i="47"/>
  <c r="Y25" i="47"/>
  <c r="AB25" i="47"/>
  <c r="F26" i="47"/>
  <c r="AL26" i="47"/>
  <c r="R35" i="47"/>
  <c r="AD12" i="47"/>
  <c r="AC12" i="47"/>
  <c r="AD14" i="47"/>
  <c r="AB16" i="47"/>
  <c r="Y16" i="47"/>
  <c r="Z18" i="47"/>
  <c r="Y18" i="47"/>
  <c r="AA20" i="47"/>
  <c r="AA22" i="47"/>
  <c r="S24" i="47"/>
  <c r="AE24" i="47"/>
  <c r="AB24" i="47"/>
  <c r="AA28" i="47"/>
  <c r="AC28" i="47"/>
  <c r="AL24" i="47"/>
  <c r="AL16" i="47"/>
  <c r="AL12" i="47"/>
  <c r="AL28" i="47"/>
  <c r="H29" i="47"/>
  <c r="I29" i="47"/>
  <c r="O29" i="47"/>
  <c r="P29" i="47"/>
  <c r="J29" i="47"/>
  <c r="Q29" i="47"/>
  <c r="C29" i="47"/>
  <c r="L29" i="47"/>
  <c r="R29" i="47"/>
  <c r="AL31" i="47"/>
  <c r="O32" i="47"/>
  <c r="L32" i="47"/>
  <c r="C32" i="47"/>
  <c r="P32" i="47"/>
  <c r="I32" i="47"/>
  <c r="Q32" i="47"/>
  <c r="J32" i="47"/>
  <c r="U33" i="47"/>
  <c r="V33" i="47" s="1"/>
  <c r="AL33" i="47"/>
  <c r="O36" i="47"/>
  <c r="L36" i="47"/>
  <c r="C36" i="47"/>
  <c r="P36" i="47"/>
  <c r="I36" i="47"/>
  <c r="J36" i="47"/>
  <c r="Q36" i="47"/>
  <c r="H36" i="47"/>
  <c r="AD36" i="47"/>
  <c r="Z36" i="47"/>
  <c r="S36" i="47"/>
  <c r="F38" i="47"/>
  <c r="AL38" i="47"/>
  <c r="F10" i="47"/>
  <c r="H32" i="47"/>
  <c r="O12" i="47"/>
  <c r="L12" i="47"/>
  <c r="C12" i="47"/>
  <c r="P12" i="47"/>
  <c r="I12" i="47"/>
  <c r="J12" i="47"/>
  <c r="H12" i="47"/>
  <c r="Q12" i="47"/>
  <c r="K12" i="47"/>
  <c r="O14" i="47"/>
  <c r="J14" i="47"/>
  <c r="H14" i="47"/>
  <c r="I14" i="47"/>
  <c r="P14" i="47"/>
  <c r="K14" i="47"/>
  <c r="C14" i="47"/>
  <c r="L14" i="47"/>
  <c r="R14" i="47"/>
  <c r="O16" i="47"/>
  <c r="L16" i="47"/>
  <c r="C16" i="47"/>
  <c r="P16" i="47"/>
  <c r="I16" i="47"/>
  <c r="J16" i="47"/>
  <c r="Q16" i="47"/>
  <c r="O18" i="47"/>
  <c r="J18" i="47"/>
  <c r="H18" i="47"/>
  <c r="I18" i="47"/>
  <c r="P18" i="47"/>
  <c r="K18" i="47"/>
  <c r="C18" i="47"/>
  <c r="R18" i="47"/>
  <c r="O20" i="47"/>
  <c r="L20" i="47"/>
  <c r="C20" i="47"/>
  <c r="P20" i="47"/>
  <c r="I20" i="47"/>
  <c r="J20" i="47"/>
  <c r="Q20" i="47"/>
  <c r="H20" i="47"/>
  <c r="O22" i="47"/>
  <c r="J22" i="47"/>
  <c r="H22" i="47"/>
  <c r="I22" i="47"/>
  <c r="P22" i="47"/>
  <c r="K22" i="47"/>
  <c r="C22" i="47"/>
  <c r="L22" i="47"/>
  <c r="R22" i="47"/>
  <c r="O24" i="47"/>
  <c r="L24" i="47"/>
  <c r="C24" i="47"/>
  <c r="P24" i="47"/>
  <c r="Q24" i="47"/>
  <c r="K24" i="47"/>
  <c r="O28" i="47"/>
  <c r="L28" i="47"/>
  <c r="C28" i="47"/>
  <c r="P28" i="47"/>
  <c r="I28" i="47"/>
  <c r="J28" i="47"/>
  <c r="H28" i="47"/>
  <c r="Q28" i="47"/>
  <c r="K28" i="47"/>
  <c r="H33" i="47"/>
  <c r="I33" i="47"/>
  <c r="O33" i="47"/>
  <c r="P33" i="47"/>
  <c r="J33" i="47"/>
  <c r="Q33" i="47"/>
  <c r="K33" i="47"/>
  <c r="R33" i="47"/>
  <c r="L33" i="47"/>
  <c r="K36" i="47"/>
  <c r="K29" i="47"/>
  <c r="R32" i="47"/>
  <c r="Q22" i="47"/>
  <c r="R16" i="47"/>
  <c r="H24" i="47"/>
  <c r="U32" i="47"/>
  <c r="V32" i="47" s="1"/>
  <c r="S32" i="47"/>
  <c r="AE32" i="47"/>
  <c r="AB12" i="47"/>
  <c r="Y12" i="47"/>
  <c r="A12" i="47"/>
  <c r="AB14" i="47"/>
  <c r="Y14" i="47"/>
  <c r="A14" i="47"/>
  <c r="AD16" i="47"/>
  <c r="AC16" i="47"/>
  <c r="AD18" i="47"/>
  <c r="AC18" i="47"/>
  <c r="S20" i="47"/>
  <c r="AE20" i="47"/>
  <c r="AB20" i="47"/>
  <c r="S22" i="47"/>
  <c r="AE22" i="47"/>
  <c r="AB22" i="47"/>
  <c r="AA24" i="47"/>
  <c r="U24" i="47"/>
  <c r="V24" i="47" s="1"/>
  <c r="S28" i="47"/>
  <c r="AB28" i="47"/>
  <c r="AE29" i="47"/>
  <c r="U29" i="47"/>
  <c r="V29" i="47" s="1"/>
  <c r="AL14" i="47"/>
  <c r="C27" i="47"/>
  <c r="O27" i="47"/>
  <c r="K27" i="47"/>
  <c r="P27" i="47"/>
  <c r="L27" i="47"/>
  <c r="H27" i="47"/>
  <c r="Q27" i="47"/>
  <c r="I27" i="47"/>
  <c r="O30" i="47"/>
  <c r="J30" i="47"/>
  <c r="H30" i="47"/>
  <c r="I30" i="47"/>
  <c r="P30" i="47"/>
  <c r="K30" i="47"/>
  <c r="C30" i="47"/>
  <c r="L30" i="47"/>
  <c r="R30" i="47"/>
  <c r="S33" i="47"/>
  <c r="Z33" i="47"/>
  <c r="AD33" i="47"/>
  <c r="O34" i="47"/>
  <c r="J34" i="47"/>
  <c r="H34" i="47"/>
  <c r="I34" i="47"/>
  <c r="P34" i="47"/>
  <c r="K34" i="47"/>
  <c r="C34" i="47"/>
  <c r="R34" i="47"/>
  <c r="U36" i="47"/>
  <c r="V36" i="47" s="1"/>
  <c r="AC36" i="47"/>
  <c r="C39" i="47"/>
  <c r="O39" i="47"/>
  <c r="K39" i="47"/>
  <c r="P39" i="47"/>
  <c r="L39" i="47"/>
  <c r="Q39" i="47"/>
  <c r="H39" i="47"/>
  <c r="I39" i="47"/>
  <c r="J39" i="47"/>
  <c r="AE39" i="47"/>
  <c r="AA39" i="47"/>
  <c r="L34" i="47"/>
  <c r="J27" i="47"/>
  <c r="K20" i="47"/>
  <c r="R36" i="47"/>
  <c r="R20" i="47"/>
  <c r="I24" i="47"/>
  <c r="H16" i="47"/>
  <c r="H37" i="47"/>
  <c r="I37" i="47"/>
  <c r="O37" i="47"/>
  <c r="P37" i="47"/>
  <c r="J37" i="47"/>
  <c r="Q37" i="47"/>
  <c r="R37" i="47"/>
  <c r="K37" i="47"/>
  <c r="AX18" i="44"/>
  <c r="AR26" i="44"/>
  <c r="AS12" i="44"/>
  <c r="AQ18" i="44"/>
  <c r="AR18" i="44"/>
  <c r="AR12" i="44"/>
  <c r="AR13" i="44"/>
  <c r="AX12" i="44"/>
  <c r="AX26" i="44"/>
  <c r="AQ12" i="44"/>
  <c r="AX11" i="44"/>
  <c r="AS13" i="44"/>
  <c r="AX13" i="44"/>
  <c r="AQ15" i="44"/>
  <c r="AS15" i="44"/>
  <c r="AR15" i="44"/>
  <c r="AX15" i="44"/>
  <c r="AR21" i="44"/>
  <c r="AS21" i="44"/>
  <c r="AQ21" i="44"/>
  <c r="AX21" i="44"/>
  <c r="AQ28" i="44"/>
  <c r="AX28" i="44"/>
  <c r="AS28" i="44"/>
  <c r="AR28" i="44"/>
  <c r="AS23" i="44"/>
  <c r="AR23" i="44"/>
  <c r="AQ23" i="44"/>
  <c r="AX23" i="44"/>
  <c r="AQ22" i="44"/>
  <c r="AX22" i="44"/>
  <c r="AS22" i="44"/>
  <c r="AR22" i="44"/>
  <c r="AR14" i="44"/>
  <c r="AX14" i="44"/>
  <c r="AQ14" i="44"/>
  <c r="AS14" i="44"/>
  <c r="AQ13" i="44"/>
  <c r="AX16" i="44"/>
  <c r="AQ16" i="44"/>
  <c r="AS16" i="44"/>
  <c r="AR16" i="44"/>
  <c r="AR10" i="44"/>
  <c r="AS10" i="44"/>
  <c r="AX10" i="44"/>
  <c r="AQ10" i="44"/>
  <c r="AX25" i="44"/>
  <c r="AR25" i="44"/>
  <c r="AS25" i="44"/>
  <c r="AQ25" i="44"/>
  <c r="AQ17" i="44"/>
  <c r="AX17" i="44"/>
  <c r="AS17" i="44"/>
  <c r="AR17" i="44"/>
  <c r="AR11" i="44"/>
  <c r="AS11" i="44"/>
  <c r="AQ11" i="44"/>
  <c r="AX29" i="44"/>
  <c r="AS29" i="44"/>
  <c r="AR29" i="44"/>
  <c r="AQ29" i="44"/>
  <c r="AQ24" i="44"/>
  <c r="AS24" i="44"/>
  <c r="AR24" i="44"/>
  <c r="AX24" i="44"/>
  <c r="AX20" i="44"/>
  <c r="O10" i="47" l="1"/>
  <c r="J10" i="47"/>
  <c r="H10" i="47"/>
  <c r="I10" i="47"/>
  <c r="P10" i="47"/>
  <c r="K10" i="47"/>
  <c r="R10" i="47"/>
  <c r="L10" i="47"/>
  <c r="Q10" i="47"/>
  <c r="AC10" i="47"/>
  <c r="Z10" i="47"/>
  <c r="A10" i="47"/>
  <c r="Y10" i="47"/>
  <c r="AB10" i="47"/>
  <c r="AD10" i="47"/>
  <c r="C10" i="47"/>
  <c r="S10" i="47"/>
  <c r="AA10" i="47"/>
  <c r="AE10" i="47"/>
  <c r="U10" i="47"/>
  <c r="V10" i="47" s="1"/>
  <c r="H21" i="47"/>
  <c r="I21" i="47"/>
  <c r="O21" i="47"/>
  <c r="P21" i="47"/>
  <c r="J21" i="47"/>
  <c r="Q21" i="47"/>
  <c r="R21" i="47"/>
  <c r="K21" i="47"/>
  <c r="U21" i="47"/>
  <c r="V21" i="47" s="1"/>
  <c r="AA21" i="47"/>
  <c r="C21" i="47"/>
  <c r="L21" i="47"/>
  <c r="AD21" i="47"/>
  <c r="Y21" i="47"/>
  <c r="AB21" i="47"/>
  <c r="AE21" i="47"/>
  <c r="S21" i="47"/>
  <c r="Z21" i="47"/>
  <c r="AC21" i="47"/>
  <c r="H17" i="47"/>
  <c r="I17" i="47"/>
  <c r="O17" i="47"/>
  <c r="P17" i="47"/>
  <c r="J17" i="47"/>
  <c r="Q17" i="47"/>
  <c r="K17" i="47"/>
  <c r="R17" i="47"/>
  <c r="L17" i="47"/>
  <c r="C17" i="47"/>
  <c r="Y17" i="47"/>
  <c r="Z17" i="47"/>
  <c r="AE17" i="47"/>
  <c r="AC17" i="47"/>
  <c r="AD17" i="47"/>
  <c r="AB17" i="47"/>
  <c r="U17" i="47"/>
  <c r="V17" i="47" s="1"/>
  <c r="AA17" i="47"/>
  <c r="S17" i="47"/>
  <c r="C11" i="47"/>
  <c r="O11" i="47"/>
  <c r="K11" i="47"/>
  <c r="P11" i="47"/>
  <c r="L11" i="47"/>
  <c r="H11" i="47"/>
  <c r="Q11" i="47"/>
  <c r="I11" i="47"/>
  <c r="AE11" i="47"/>
  <c r="S11" i="47"/>
  <c r="U11" i="47"/>
  <c r="V11" i="47" s="1"/>
  <c r="R11" i="47"/>
  <c r="AA11" i="47"/>
  <c r="Z11" i="47"/>
  <c r="A11" i="47"/>
  <c r="AB11" i="47"/>
  <c r="J11" i="47"/>
  <c r="AC11" i="47"/>
  <c r="AD11" i="47"/>
  <c r="Y11" i="47"/>
  <c r="O26" i="47"/>
  <c r="J26" i="47"/>
  <c r="H26" i="47"/>
  <c r="I26" i="47"/>
  <c r="P26" i="47"/>
  <c r="K26" i="47"/>
  <c r="L26" i="47"/>
  <c r="R26" i="47"/>
  <c r="Q26" i="47"/>
  <c r="AE26" i="47"/>
  <c r="AA26" i="47"/>
  <c r="AD26" i="47"/>
  <c r="Z26" i="47"/>
  <c r="S26" i="47"/>
  <c r="C26" i="47"/>
  <c r="AC26" i="47"/>
  <c r="Y26" i="47"/>
  <c r="AB26" i="47"/>
  <c r="U26" i="47"/>
  <c r="V26" i="47" s="1"/>
  <c r="O38" i="47"/>
  <c r="J38" i="47"/>
  <c r="H38" i="47"/>
  <c r="P38" i="47"/>
  <c r="K38" i="47"/>
  <c r="C38" i="47"/>
  <c r="L38" i="47"/>
  <c r="R38" i="47"/>
  <c r="AB38" i="47"/>
  <c r="U38" i="47"/>
  <c r="V38" i="47" s="1"/>
  <c r="AD38" i="47"/>
  <c r="Y38" i="47"/>
  <c r="I38" i="47"/>
  <c r="Q38" i="47"/>
  <c r="AC38" i="47"/>
  <c r="AA38" i="47"/>
  <c r="S38" i="47"/>
  <c r="AE38" i="47"/>
  <c r="Z38" i="47"/>
  <c r="C23" i="47"/>
  <c r="O23" i="47"/>
  <c r="K23" i="47"/>
  <c r="P23" i="47"/>
  <c r="L23" i="47"/>
  <c r="Q23" i="47"/>
  <c r="H23" i="47"/>
  <c r="J23" i="47"/>
  <c r="I23" i="47"/>
  <c r="Y23" i="47"/>
  <c r="Z23" i="47"/>
  <c r="AE23" i="47"/>
  <c r="S23" i="47"/>
  <c r="U23" i="47"/>
  <c r="V23" i="47" s="1"/>
  <c r="R23" i="47"/>
  <c r="AC23" i="47"/>
  <c r="AD23" i="47"/>
  <c r="AB23" i="47"/>
  <c r="AA23" i="47"/>
  <c r="C19" i="47"/>
  <c r="O19" i="47"/>
  <c r="K19" i="47"/>
  <c r="P19" i="47"/>
  <c r="L19" i="47"/>
  <c r="H19" i="47"/>
  <c r="Q19" i="47"/>
  <c r="J19" i="47"/>
  <c r="U19" i="47"/>
  <c r="V19" i="47" s="1"/>
  <c r="AA19" i="47"/>
  <c r="AD19" i="47"/>
  <c r="Y19" i="47"/>
  <c r="AB19" i="47"/>
  <c r="AE19" i="47"/>
  <c r="S19" i="47"/>
  <c r="I19" i="47"/>
  <c r="R19" i="47"/>
  <c r="Z19" i="47"/>
  <c r="AC19" i="47"/>
  <c r="H9" i="47"/>
  <c r="I9" i="47"/>
  <c r="C9" i="47"/>
  <c r="L9" i="47"/>
  <c r="U9" i="47"/>
  <c r="V9" i="47" s="1"/>
  <c r="K9" i="47"/>
  <c r="Y9" i="47"/>
  <c r="P9" i="47"/>
  <c r="AD9" i="47"/>
  <c r="AE9" i="47"/>
  <c r="S9" i="47"/>
  <c r="R9" i="47"/>
  <c r="AB9" i="47"/>
  <c r="O9" i="47"/>
  <c r="AC9" i="47"/>
  <c r="J9" i="47"/>
  <c r="Z9" i="47"/>
  <c r="AA9" i="47"/>
  <c r="Q9" i="47"/>
  <c r="A9" i="47"/>
</calcChain>
</file>

<file path=xl/comments1.xml><?xml version="1.0" encoding="utf-8"?>
<comments xmlns="http://schemas.openxmlformats.org/spreadsheetml/2006/main">
  <authors>
    <author>User</author>
  </authors>
  <commentList>
    <comment ref="Y14" authorId="0">
      <text>
        <r>
          <rPr>
            <b/>
            <sz val="8"/>
            <color indexed="81"/>
            <rFont val="Tahoma"/>
            <family val="2"/>
          </rPr>
          <t>User:</t>
        </r>
        <r>
          <rPr>
            <sz val="8"/>
            <color indexed="81"/>
            <rFont val="Tahoma"/>
            <family val="2"/>
          </rPr>
          <t xml:space="preserve">
toeic
</t>
        </r>
      </text>
    </comment>
  </commentList>
</comments>
</file>

<file path=xl/comments2.xml><?xml version="1.0" encoding="utf-8"?>
<comments xmlns="http://schemas.openxmlformats.org/spreadsheetml/2006/main">
  <authors>
    <author>User</author>
  </authors>
  <commentList>
    <comment ref="Y14" authorId="0">
      <text>
        <r>
          <rPr>
            <b/>
            <sz val="8"/>
            <color indexed="81"/>
            <rFont val="Tahoma"/>
            <family val="2"/>
          </rPr>
          <t>User:</t>
        </r>
        <r>
          <rPr>
            <sz val="8"/>
            <color indexed="81"/>
            <rFont val="Tahoma"/>
            <family val="2"/>
          </rPr>
          <t xml:space="preserve">
toeic
</t>
        </r>
      </text>
    </comment>
  </commentList>
</comments>
</file>

<file path=xl/comments3.xml><?xml version="1.0" encoding="utf-8"?>
<comments xmlns="http://schemas.openxmlformats.org/spreadsheetml/2006/main">
  <authors>
    <author>User</author>
  </authors>
  <commentList>
    <comment ref="W68" authorId="0">
      <text>
        <r>
          <rPr>
            <b/>
            <sz val="8"/>
            <color indexed="81"/>
            <rFont val="Tahoma"/>
            <family val="2"/>
          </rPr>
          <t>User:</t>
        </r>
        <r>
          <rPr>
            <sz val="8"/>
            <color indexed="81"/>
            <rFont val="Tahoma"/>
            <family val="2"/>
          </rPr>
          <t xml:space="preserve">
4/10/2014</t>
        </r>
      </text>
    </comment>
    <comment ref="E78" authorId="0">
      <text>
        <r>
          <rPr>
            <b/>
            <sz val="8"/>
            <color indexed="81"/>
            <rFont val="Tahoma"/>
            <family val="2"/>
          </rPr>
          <t>User:</t>
        </r>
        <r>
          <rPr>
            <sz val="8"/>
            <color indexed="81"/>
            <rFont val="Tahoma"/>
            <family val="2"/>
          </rPr>
          <t xml:space="preserve">
chưa gạch DS
</t>
        </r>
      </text>
    </comment>
    <comment ref="E93" authorId="0">
      <text>
        <r>
          <rPr>
            <b/>
            <sz val="8"/>
            <color indexed="81"/>
            <rFont val="Tahoma"/>
            <family val="2"/>
          </rPr>
          <t>User:</t>
        </r>
        <r>
          <rPr>
            <sz val="8"/>
            <color indexed="81"/>
            <rFont val="Tahoma"/>
            <family val="2"/>
          </rPr>
          <t xml:space="preserve">
chưa gạch DS
</t>
        </r>
      </text>
    </comment>
  </commentList>
</comments>
</file>

<file path=xl/sharedStrings.xml><?xml version="1.0" encoding="utf-8"?>
<sst xmlns="http://schemas.openxmlformats.org/spreadsheetml/2006/main" count="4367" uniqueCount="1043">
  <si>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</si>
  <si>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</si>
  <si>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</si>
  <si>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</si>
  <si>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</si>
  <si>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</si>
  <si>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</si>
  <si>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</si>
  <si>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</si>
  <si>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</si>
  <si>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</si>
  <si>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</si>
  <si>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</si>
  <si>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</si>
  <si>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</si>
  <si>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</si>
  <si>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</si>
  <si>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</si>
  <si>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</si>
  <si>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</si>
  <si>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</si>
  <si>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</si>
  <si>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</si>
  <si>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</si>
  <si>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Ghi chú (về các điều chỉnh liên quan nếu có)</t>
  </si>
  <si>
    <t>CT</t>
  </si>
  <si>
    <t>PB1</t>
  </si>
  <si>
    <t>PB2</t>
  </si>
  <si>
    <t>TK</t>
  </si>
  <si>
    <t>UV</t>
  </si>
  <si>
    <t>Tổng số TC tích lũy</t>
  </si>
  <si>
    <t>Loại chương trình đào tạo (Đ Trang)</t>
  </si>
  <si>
    <t>QĐ công nhận học vị và cấp bằng thạc sĩ (Nhung)</t>
  </si>
  <si>
    <t>B1</t>
  </si>
  <si>
    <t>ngày 27/05/2015 của Hiệu trưởng Trường ĐHKT-ĐHQGHN</t>
  </si>
  <si>
    <t>/QĐ-ĐHKT,</t>
  </si>
  <si>
    <t>Nam</t>
  </si>
  <si>
    <t>Hà Nội</t>
  </si>
  <si>
    <t>1996</t>
  </si>
  <si>
    <t>Nguyễn Thị Thùy Dung 06/05/1991</t>
  </si>
  <si>
    <t>Nguyễn Thị Phương Thanh 29/06/1985</t>
  </si>
  <si>
    <t>Nguyễn Trọng Hiếu 06/10/1988</t>
  </si>
  <si>
    <t>3718/QĐ-ĐHKT ngày 29/09/2014 của Hiệu trưởng Trường ĐHKT-ĐHQGHN</t>
  </si>
  <si>
    <t>Đào Thị Hoa 07/10/1976</t>
  </si>
  <si>
    <t xml:space="preserve"> </t>
  </si>
  <si>
    <t>Phí Ngọc Tú 25/12/1990</t>
  </si>
  <si>
    <t>Đoàn Thị Thùy Linh 12/10/1979</t>
  </si>
  <si>
    <t>Nguyễn Thị Minh Loan 25/10/1984</t>
  </si>
  <si>
    <t>Nguyễn Thu Quyên 14/09/1989</t>
  </si>
  <si>
    <t>Nguyễn Văn Mạnh 05/02/1987</t>
  </si>
  <si>
    <t>Nguyễn Linh Chi 30/11/1982</t>
  </si>
  <si>
    <t>Hoàng Thúy Phương 23/08/1990</t>
  </si>
  <si>
    <t>Phan Hải Như 02/11/1988</t>
  </si>
  <si>
    <t>Nguyễn Thị Nguyệt Loan 02/10/1986</t>
  </si>
  <si>
    <t>Nguyễn Thị Lan Hương 29/09/0989</t>
  </si>
  <si>
    <t>Nguyễn Thị Minh Nguyệt 30/01/1981</t>
  </si>
  <si>
    <t>Phạm Minh Tuấn 05/06/1986</t>
  </si>
  <si>
    <t>Vũ Thị Ngọc 10/08/1984</t>
  </si>
  <si>
    <t>Nguyễn Thùy Nga 23/05/1989</t>
  </si>
  <si>
    <t>Nguyễn Thị Anh 03/02/1990</t>
  </si>
  <si>
    <t>Dương Thị Anh 13/11/1991</t>
  </si>
  <si>
    <t>Lê Nguyên Công 22/10/1988</t>
  </si>
  <si>
    <t>Hoàng Hồng Nhung 09/06/1989</t>
  </si>
  <si>
    <t>Nguyễn Thị Hằng Nga 12/03/1989</t>
  </si>
  <si>
    <t>Nguyễn Thị Hồng Nhung 15/12/1989</t>
  </si>
  <si>
    <t>Đỗ Thị Thận 04/06/1989</t>
  </si>
  <si>
    <t>Phạm Thị Ngọc 21/11/1991</t>
  </si>
  <si>
    <t>Hoàng Thị Công 20/08/1988</t>
  </si>
  <si>
    <t>Nguyễn Thị Thu Hằng 04/01/1976</t>
  </si>
  <si>
    <t>Lê Thị Huyền 13/01/1987</t>
  </si>
  <si>
    <t>Nguyễn Lê Hậu 09/03/1984</t>
  </si>
  <si>
    <t>Tô Anh Đức 20/01/1991</t>
  </si>
  <si>
    <t>Đinh Tuấn Đạt 15/11/1987</t>
  </si>
  <si>
    <t>Nguyễn Thị Huyền 06/10/1991</t>
  </si>
  <si>
    <t>Lê Thanh Bình 08/08/1980</t>
  </si>
  <si>
    <t>Nguyễn Thị Huyền Trang 07/07/1987</t>
  </si>
  <si>
    <t>Nguyễn Mạnh Hà 18/02/1979</t>
  </si>
  <si>
    <t>Vũ Thị Bích Hảo 17/08/1989</t>
  </si>
  <si>
    <t>Phan Minh Thông 18/02/1979</t>
  </si>
  <si>
    <t>Nguyễn Công Trình 16/03/1978</t>
  </si>
  <si>
    <t>Phạm Hữu Tiến 09/08/1980</t>
  </si>
  <si>
    <t>Từ Thanh Vương 01/10/1982</t>
  </si>
  <si>
    <t>Trần Nam Trung 24/08/1975</t>
  </si>
  <si>
    <t>Nguyễn Thị Hồng Thương 24/01/1989</t>
  </si>
  <si>
    <t>Đỗ Thị Tươi 21/03/1975</t>
  </si>
  <si>
    <t>Phùng Thế Vinh 28/10/1991</t>
  </si>
  <si>
    <t>Nguyễn Văn Hà 21/12/1978</t>
  </si>
  <si>
    <t>Ngô Xuân Khiêm 14/01/1977</t>
  </si>
  <si>
    <t>Đặng Thị Việt Hạnh 12/09/1979</t>
  </si>
  <si>
    <t>Nguyễn Tiến Ngợi 07/11/1982</t>
  </si>
  <si>
    <t>Hoàng Anh Tuấn 08/07/1984</t>
  </si>
  <si>
    <t>Cao Thị Nhung 12/10/1984</t>
  </si>
  <si>
    <t>Hồ Thị Hải 10/07/1991</t>
  </si>
  <si>
    <t>Phạm Văn Duy 27/06/1983</t>
  </si>
  <si>
    <t>Trần Thị Thu Hiền 23/10/1990</t>
  </si>
  <si>
    <t>QLKT1</t>
  </si>
  <si>
    <t>Bằng CN</t>
  </si>
  <si>
    <r>
      <t xml:space="preserve">Chuẩn đầu ra về ngoại ngữ </t>
    </r>
    <r>
      <rPr>
        <i/>
        <sz val="11"/>
        <rFont val="Times New Roman"/>
        <family val="1"/>
      </rPr>
      <t>(ghi rõ loại chứng chỉ)</t>
    </r>
  </si>
  <si>
    <t>TCNH3</t>
  </si>
  <si>
    <t>QLKT2</t>
  </si>
  <si>
    <t>62/QĐ-ĐHKT ngày 13/01/2015 của Hiệu trưởng Trường ĐHKT-ĐHQGHN</t>
  </si>
  <si>
    <t>Nữ</t>
  </si>
  <si>
    <t>TCNH2</t>
  </si>
  <si>
    <t>TCNH1</t>
  </si>
  <si>
    <t>Hương</t>
  </si>
  <si>
    <t>QTKD1</t>
  </si>
  <si>
    <t>Quản lý kinh tế</t>
  </si>
  <si>
    <t>26/08/1988</t>
  </si>
  <si>
    <t>Nguyễn Thị</t>
  </si>
  <si>
    <t>Thanh Hóa</t>
  </si>
  <si>
    <t>Toeic</t>
  </si>
  <si>
    <t>CNTA</t>
  </si>
  <si>
    <t>1 QĐ</t>
  </si>
  <si>
    <t>QTKD3</t>
  </si>
  <si>
    <t>QTKD2</t>
  </si>
  <si>
    <t>TACB</t>
  </si>
  <si>
    <t>Bắc Ninh</t>
  </si>
  <si>
    <t>thiếu xác nhận chữ ký</t>
  </si>
  <si>
    <t>toeic</t>
  </si>
  <si>
    <t>email k rõ</t>
  </si>
  <si>
    <t>Thanh</t>
  </si>
  <si>
    <t>Bằng TA</t>
  </si>
  <si>
    <t>Đóng 500, thiếu tiền HS</t>
  </si>
  <si>
    <t>A cường (biên lai hp, ảnh)</t>
  </si>
  <si>
    <t>Hồng</t>
  </si>
  <si>
    <t>Kiều Anh (1qđ)</t>
  </si>
  <si>
    <t>LV</t>
  </si>
  <si>
    <t>QTKD</t>
  </si>
  <si>
    <t>chưa có HS</t>
  </si>
  <si>
    <t>Danh sách gồm 175 học viên</t>
  </si>
  <si>
    <t>HS thiếu, đóng 500, thiếu tiền HS</t>
  </si>
  <si>
    <t>DANH SÁCH HỌC VIÊN NỘP HỒ SƠ BẢO VỆ LUẬN VĂN ĐỢT 1 (THÁNG 03) - NĂM 2017 (HỆ CHUẨN)</t>
  </si>
  <si>
    <t>Đỗ Thị Hà</t>
  </si>
  <si>
    <t>07/04/1984</t>
  </si>
  <si>
    <t>0946298868</t>
  </si>
  <si>
    <t>hathanhmp7484@gmail.com</t>
  </si>
  <si>
    <t>QH-2015-E</t>
  </si>
  <si>
    <r>
      <t xml:space="preserve">Chuẩn đầu ra về ngoại ngữ </t>
    </r>
    <r>
      <rPr>
        <i/>
        <sz val="13"/>
        <rFont val="Times New Roman"/>
        <family val="1"/>
      </rPr>
      <t>(ghi rõ loại chứng chỉ)</t>
    </r>
  </si>
  <si>
    <t>Stt</t>
  </si>
  <si>
    <t>Hàn Văn</t>
  </si>
  <si>
    <t>Huyên</t>
  </si>
  <si>
    <t>18/06/1980</t>
  </si>
  <si>
    <t>DANH SÁCH HỌC VIÊN ĐĂNG KÝ BẢO VỆ LUẬN VĂN THẠC SĨ 
ĐỢT 3 - NĂM 2017 (THÁNG 8)</t>
  </si>
  <si>
    <t>Bùi Thị Mai</t>
  </si>
  <si>
    <t>06/08/1980</t>
  </si>
  <si>
    <t>5756/QĐ-ĐHKT ngày 31/12/2015 của Hiệu trưởng Trường Đại học Kinh tế</t>
  </si>
  <si>
    <t>Nguyễn Thị Hồng</t>
  </si>
  <si>
    <t>Đào Thu</t>
  </si>
  <si>
    <t>Phương</t>
  </si>
  <si>
    <t>17/02/1984</t>
  </si>
  <si>
    <t>Trần Thu</t>
  </si>
  <si>
    <t>Trang</t>
  </si>
  <si>
    <t>17/11/1985</t>
  </si>
  <si>
    <t>Hoàng Kim</t>
  </si>
  <si>
    <t>Trung</t>
  </si>
  <si>
    <t>21/10/1987</t>
  </si>
  <si>
    <t>Quản trị kinh doanh</t>
  </si>
  <si>
    <t>QH-2014-E</t>
  </si>
  <si>
    <t>Trần Thị Kim</t>
  </si>
  <si>
    <t>Nhẫn</t>
  </si>
  <si>
    <t>16/11/1983</t>
  </si>
  <si>
    <t>Nam Định</t>
  </si>
  <si>
    <t>Nguyễn Thương</t>
  </si>
  <si>
    <t>Huyền</t>
  </si>
  <si>
    <t>16/12/1989</t>
  </si>
  <si>
    <t>Lê Đức</t>
  </si>
  <si>
    <t>Mạnh</t>
  </si>
  <si>
    <t>21/10/1992</t>
  </si>
  <si>
    <t>Hàn Ngọc</t>
  </si>
  <si>
    <t>Anh</t>
  </si>
  <si>
    <t>19/10/1987</t>
  </si>
  <si>
    <t>Đoàn Thị Thanh</t>
  </si>
  <si>
    <t>Chuyên</t>
  </si>
  <si>
    <t>01/11/1973</t>
  </si>
  <si>
    <t>Tống Thị Hoa</t>
  </si>
  <si>
    <t>Dơn</t>
  </si>
  <si>
    <t>24/06/1989</t>
  </si>
  <si>
    <t>Phạm Thị</t>
  </si>
  <si>
    <t>Tâm</t>
  </si>
  <si>
    <t>30/06/1977</t>
  </si>
  <si>
    <t>Kinh tế quốc tế</t>
  </si>
  <si>
    <t>Lưu Tuấn</t>
  </si>
  <si>
    <t>31/10/1992</t>
  </si>
  <si>
    <t>Dương Ngọc</t>
  </si>
  <si>
    <t>Trọng</t>
  </si>
  <si>
    <t>14/10/1990</t>
  </si>
  <si>
    <t>Trần Công</t>
  </si>
  <si>
    <t>Đức</t>
  </si>
  <si>
    <t>19/12/1980</t>
  </si>
  <si>
    <t>Lê Thu</t>
  </si>
  <si>
    <t>13/05/1978</t>
  </si>
  <si>
    <t>Nguyễn Đắc</t>
  </si>
  <si>
    <t>Dũng</t>
  </si>
  <si>
    <t>18/04/1984</t>
  </si>
  <si>
    <t>Hòa Bình</t>
  </si>
  <si>
    <t>Hoàng Xuân</t>
  </si>
  <si>
    <t>Hiếu</t>
  </si>
  <si>
    <t>19/07/1974</t>
  </si>
  <si>
    <t>Lê Thị Minh</t>
  </si>
  <si>
    <t>Nguyệt</t>
  </si>
  <si>
    <t>16/12/1991</t>
  </si>
  <si>
    <t>Phan Thị Thanh</t>
  </si>
  <si>
    <t>Thủy</t>
  </si>
  <si>
    <t>20/12/1988</t>
  </si>
  <si>
    <t>Lê Hương</t>
  </si>
  <si>
    <t>Trà</t>
  </si>
  <si>
    <t>25/12/1987</t>
  </si>
  <si>
    <t>Trần Thị</t>
  </si>
  <si>
    <t>Tuyết</t>
  </si>
  <si>
    <t>08/04/1983</t>
  </si>
  <si>
    <t>Khuất Thị Thùy</t>
  </si>
  <si>
    <t>Dung</t>
  </si>
  <si>
    <t>30/04/1992</t>
  </si>
  <si>
    <t>Dương Quỳnh</t>
  </si>
  <si>
    <t>Nga</t>
  </si>
  <si>
    <t>21/10/1991</t>
  </si>
  <si>
    <t>Lê Anh</t>
  </si>
  <si>
    <t>Hào</t>
  </si>
  <si>
    <t>26/10/1985</t>
  </si>
  <si>
    <t>Nguyễn Thị Thu</t>
  </si>
  <si>
    <t>15/06/1984</t>
  </si>
  <si>
    <t>Quảng Trị</t>
  </si>
  <si>
    <t>Nguyễn Trung</t>
  </si>
  <si>
    <t>Kiên</t>
  </si>
  <si>
    <t>19/08/1981</t>
  </si>
  <si>
    <t>Nguyễn Hòa</t>
  </si>
  <si>
    <t>An</t>
  </si>
  <si>
    <t>06/07/1986</t>
  </si>
  <si>
    <t>Ánh</t>
  </si>
  <si>
    <t>28/08/1985</t>
  </si>
  <si>
    <t>5550</t>
  </si>
  <si>
    <t>Lê Huy</t>
  </si>
  <si>
    <t>Thành</t>
  </si>
  <si>
    <t>07/05/1983</t>
  </si>
  <si>
    <t>Nguyễn Đăng</t>
  </si>
  <si>
    <t>Dương</t>
  </si>
  <si>
    <t>15/06/1988</t>
  </si>
  <si>
    <t>Tài chính - Ngân hàng</t>
  </si>
  <si>
    <t>Nhâm</t>
  </si>
  <si>
    <t>18/10/1990</t>
  </si>
  <si>
    <t>Hà Giang</t>
  </si>
  <si>
    <t xml:space="preserve">Nguyễn Văn </t>
  </si>
  <si>
    <t>Bào</t>
  </si>
  <si>
    <t>25/01/1982</t>
  </si>
  <si>
    <t>Bùi Ngọc</t>
  </si>
  <si>
    <t>08/02/1980</t>
  </si>
  <si>
    <t>Dương Văn</t>
  </si>
  <si>
    <t>Hùng</t>
  </si>
  <si>
    <t>07/10/1985</t>
  </si>
  <si>
    <t>Hoa</t>
  </si>
  <si>
    <t>26/05/1978</t>
  </si>
  <si>
    <t>Hoàng Thanh</t>
  </si>
  <si>
    <t>Tùng</t>
  </si>
  <si>
    <t>12/08/1987</t>
  </si>
  <si>
    <t>Nguyễn Lê</t>
  </si>
  <si>
    <t>Minh</t>
  </si>
  <si>
    <t>16/10/1992</t>
  </si>
  <si>
    <t>Đỗ Thị Tuyết</t>
  </si>
  <si>
    <t>17/10/1990</t>
  </si>
  <si>
    <t>Đặng Hiền</t>
  </si>
  <si>
    <t>Lương</t>
  </si>
  <si>
    <t>20/06/1983</t>
  </si>
  <si>
    <t>3418/QĐ-ĐHKT ngày 31/7/2015 của Hiệu trưởng Trường Đại học Kinh tế</t>
  </si>
  <si>
    <t>Trần Huy</t>
  </si>
  <si>
    <t>Hoàng</t>
  </si>
  <si>
    <t>26/04/1986</t>
  </si>
  <si>
    <t>Trần Văn</t>
  </si>
  <si>
    <t>Long</t>
  </si>
  <si>
    <t>14/12/1990</t>
  </si>
  <si>
    <t>Phạm</t>
  </si>
  <si>
    <t>Tuân</t>
  </si>
  <si>
    <t>05/01/1982</t>
  </si>
  <si>
    <t>Phạm Đặng Lam</t>
  </si>
  <si>
    <t>Châu</t>
  </si>
  <si>
    <t>19/09/1992</t>
  </si>
  <si>
    <t>Nguyễn Thị Liễu</t>
  </si>
  <si>
    <t>Hạnh</t>
  </si>
  <si>
    <t>20/03/1983</t>
  </si>
  <si>
    <t xml:space="preserve">Đỗ Thị Kim </t>
  </si>
  <si>
    <t>28/07/1991</t>
  </si>
  <si>
    <t>Nguyễn Thị Lan</t>
  </si>
  <si>
    <t>05/05/1986</t>
  </si>
  <si>
    <t>02/02/1988</t>
  </si>
  <si>
    <t>Nguyễn Đức</t>
  </si>
  <si>
    <t>05/11/1988</t>
  </si>
  <si>
    <t>Trần Hữu</t>
  </si>
  <si>
    <t>Hiệp</t>
  </si>
  <si>
    <t>20/06/1987</t>
  </si>
  <si>
    <t>Đỗ Thúy</t>
  </si>
  <si>
    <t>Hằng</t>
  </si>
  <si>
    <t>12/02/1992</t>
  </si>
  <si>
    <t>Tuấn</t>
  </si>
  <si>
    <t>13/12/1987</t>
  </si>
  <si>
    <t>Hà Tĩnh</t>
  </si>
  <si>
    <t>Nguyễn Hồng</t>
  </si>
  <si>
    <t>Hải</t>
  </si>
  <si>
    <t>23/09/1987</t>
  </si>
  <si>
    <t>Vũ Ngọc</t>
  </si>
  <si>
    <t>25/11/1989</t>
  </si>
  <si>
    <t>Nguyễn Thị Ngọc</t>
  </si>
  <si>
    <t>16/11/1988</t>
  </si>
  <si>
    <t>Nguyễn Thị Hương</t>
  </si>
  <si>
    <t>Sen</t>
  </si>
  <si>
    <t>23/08/1985</t>
  </si>
  <si>
    <t>Thái Huyền</t>
  </si>
  <si>
    <t>24/09/1985</t>
  </si>
  <si>
    <t>18/03/1990</t>
  </si>
  <si>
    <t>Lê Văn</t>
  </si>
  <si>
    <t>Tú</t>
  </si>
  <si>
    <t>10/03/1986</t>
  </si>
  <si>
    <t>Kiều Mỹ</t>
  </si>
  <si>
    <t>Linh</t>
  </si>
  <si>
    <t>Nhung</t>
  </si>
  <si>
    <t>10/07/1988</t>
  </si>
  <si>
    <t>08/01/1991</t>
  </si>
  <si>
    <t>Quảng Ninh</t>
  </si>
  <si>
    <t>Đinh Thị</t>
  </si>
  <si>
    <t>Hường</t>
  </si>
  <si>
    <t>05/05/1987</t>
  </si>
  <si>
    <t>29/06/1993</t>
  </si>
  <si>
    <t>Phùng Thúy</t>
  </si>
  <si>
    <t>Hà</t>
  </si>
  <si>
    <t>25/11/1983</t>
  </si>
  <si>
    <t>Ngân</t>
  </si>
  <si>
    <t>12/09/1982</t>
  </si>
  <si>
    <t>Nguyễn Thị Thanh</t>
  </si>
  <si>
    <t>12/03/1985</t>
  </si>
  <si>
    <t>Bùi Thị Minh</t>
  </si>
  <si>
    <t>20/03/1982</t>
  </si>
  <si>
    <t>Lê Minh</t>
  </si>
  <si>
    <t>Thắng</t>
  </si>
  <si>
    <t>11/08/1989</t>
  </si>
  <si>
    <t>Đỗ Hoài</t>
  </si>
  <si>
    <t>Thu</t>
  </si>
  <si>
    <t>26/09/1984</t>
  </si>
  <si>
    <t>Chu Thị Lê</t>
  </si>
  <si>
    <t>17/05/1988</t>
  </si>
  <si>
    <t>18/11/1972</t>
  </si>
  <si>
    <t>Nhàn</t>
  </si>
  <si>
    <t>05/11/1992</t>
  </si>
  <si>
    <t>Đinh Hữu</t>
  </si>
  <si>
    <t>23/06/1984</t>
  </si>
  <si>
    <t>Đặng Thị Kim</t>
  </si>
  <si>
    <t>14/09/1976</t>
  </si>
  <si>
    <t>Nguyễn Thanh</t>
  </si>
  <si>
    <t>09/01/1977</t>
  </si>
  <si>
    <t xml:space="preserve">Đàm Thị Thu </t>
  </si>
  <si>
    <t>14/01/1986</t>
  </si>
  <si>
    <t>03/07/1988</t>
  </si>
  <si>
    <t>Hà Thùy</t>
  </si>
  <si>
    <t>02/11/1991</t>
  </si>
  <si>
    <t>Vũ Thị Thu</t>
  </si>
  <si>
    <t>04/06/1991</t>
  </si>
  <si>
    <t>Phùng Hà</t>
  </si>
  <si>
    <t>My</t>
  </si>
  <si>
    <t>28/11/1991</t>
  </si>
  <si>
    <t>Nguyễn Xuân</t>
  </si>
  <si>
    <t>Hưng</t>
  </si>
  <si>
    <t>07/08/1991</t>
  </si>
  <si>
    <t>25/10/1989</t>
  </si>
  <si>
    <t>Nguyễn Hiền</t>
  </si>
  <si>
    <t>13/01/1985</t>
  </si>
  <si>
    <t>Hoàng Đức</t>
  </si>
  <si>
    <t>21/11/1985</t>
  </si>
  <si>
    <t>Đỗ Đình</t>
  </si>
  <si>
    <t>29/09/1991</t>
  </si>
  <si>
    <t>Nguyễn Thị Quỳnh</t>
  </si>
  <si>
    <t>28/02/1985</t>
  </si>
  <si>
    <t>Tương</t>
  </si>
  <si>
    <t>Lê Quang</t>
  </si>
  <si>
    <t>Nhân</t>
  </si>
  <si>
    <t>20/01/1987</t>
  </si>
  <si>
    <t>Trần Trọng</t>
  </si>
  <si>
    <t>Phúc</t>
  </si>
  <si>
    <t>15/03/1985</t>
  </si>
  <si>
    <t>Hiền</t>
  </si>
  <si>
    <t>20/02/1987</t>
  </si>
  <si>
    <t>Trần Thị Thu</t>
  </si>
  <si>
    <t>11/09/1969</t>
  </si>
  <si>
    <t>Nguyễn Thị Cẩm</t>
  </si>
  <si>
    <t>Bình</t>
  </si>
  <si>
    <t>10/03/1977</t>
  </si>
  <si>
    <t>Nguyễn Thị Thúy</t>
  </si>
  <si>
    <t>08/12/1988</t>
  </si>
  <si>
    <t>10/09/1984</t>
  </si>
  <si>
    <t>Nguyễn Lương</t>
  </si>
  <si>
    <t>Sơn</t>
  </si>
  <si>
    <t>21/10/1988</t>
  </si>
  <si>
    <t>Đào Đức</t>
  </si>
  <si>
    <t>Cường</t>
  </si>
  <si>
    <t>17/09/1976</t>
  </si>
  <si>
    <t>Phí Thị Quỳnh</t>
  </si>
  <si>
    <t>01/06/1991</t>
  </si>
  <si>
    <t>Vương Thị Thanh</t>
  </si>
  <si>
    <t>Mai</t>
  </si>
  <si>
    <t>22/05/1991</t>
  </si>
  <si>
    <t>12/04/1992</t>
  </si>
  <si>
    <t>Trần Đại</t>
  </si>
  <si>
    <t>20/03/1972</t>
  </si>
  <si>
    <t>Bùi Anh</t>
  </si>
  <si>
    <t>29/09/1988</t>
  </si>
  <si>
    <t>Phú Thọ</t>
  </si>
  <si>
    <t xml:space="preserve"> Nguyễn Thị</t>
  </si>
  <si>
    <t>Yến</t>
  </si>
  <si>
    <t>14/08/1992</t>
  </si>
  <si>
    <t>Nguyễn Thành</t>
  </si>
  <si>
    <t>Tư</t>
  </si>
  <si>
    <t>24/09/1991</t>
  </si>
  <si>
    <t>Nguyễn Thị Hà</t>
  </si>
  <si>
    <t>Ly</t>
  </si>
  <si>
    <t>14/03/1992</t>
  </si>
  <si>
    <t>Vũ Quang</t>
  </si>
  <si>
    <t>Hiển</t>
  </si>
  <si>
    <t>25/11/1985</t>
  </si>
  <si>
    <t>Thái Bình</t>
  </si>
  <si>
    <t>01/01/1983</t>
  </si>
  <si>
    <t>Nguyễn Thúy Cảnh</t>
  </si>
  <si>
    <t>Nguyễn Việt</t>
  </si>
  <si>
    <t>07/08/1992</t>
  </si>
  <si>
    <t>Nguyễn Quốc</t>
  </si>
  <si>
    <t>12/10/1989</t>
  </si>
  <si>
    <t>Vũ Thị Kim</t>
  </si>
  <si>
    <t>30/09/1992</t>
  </si>
  <si>
    <t>Phí Cẩm</t>
  </si>
  <si>
    <t>16/01/1987</t>
  </si>
  <si>
    <t>Diên</t>
  </si>
  <si>
    <t>14/10/1988</t>
  </si>
  <si>
    <t>Lâm Thị Hồng</t>
  </si>
  <si>
    <t>23/01/1982</t>
  </si>
  <si>
    <t>Lương Thị Tuyết</t>
  </si>
  <si>
    <t>25/11/1992</t>
  </si>
  <si>
    <t>Nguyễn Chiến</t>
  </si>
  <si>
    <t>13/02/1976</t>
  </si>
  <si>
    <t>Nguyễn Quỳnh</t>
  </si>
  <si>
    <t>24/10/1991</t>
  </si>
  <si>
    <t>Nguyễn Tiến</t>
  </si>
  <si>
    <t>27/08/1984</t>
  </si>
  <si>
    <t>Trần Thị Liên</t>
  </si>
  <si>
    <t>30/11/1991</t>
  </si>
  <si>
    <t>26/04/1992</t>
  </si>
  <si>
    <t>Nguyễn Phượng</t>
  </si>
  <si>
    <t>30/01/1988</t>
  </si>
  <si>
    <t>25/10/1991</t>
  </si>
  <si>
    <t>Đặng Hương</t>
  </si>
  <si>
    <t>01/11/1989</t>
  </si>
  <si>
    <t>18/11/1992</t>
  </si>
  <si>
    <t>Phạm Thị Thu</t>
  </si>
  <si>
    <t>29/06/1991</t>
  </si>
  <si>
    <t>11/11/1983</t>
  </si>
  <si>
    <t>Hoàng Cúc</t>
  </si>
  <si>
    <t>Trương Thị Thanh</t>
  </si>
  <si>
    <t>03/02/1990</t>
  </si>
  <si>
    <t>Nguyễn Đình</t>
  </si>
  <si>
    <t>Huấn</t>
  </si>
  <si>
    <t>19/09/1988</t>
  </si>
  <si>
    <t>Đào Trọng</t>
  </si>
  <si>
    <t>28/04/1990</t>
  </si>
  <si>
    <t>Phạm Trang</t>
  </si>
  <si>
    <t>26/02/1993</t>
  </si>
  <si>
    <t>Trịnh Thị Thanh</t>
  </si>
  <si>
    <t>12/09/1990</t>
  </si>
  <si>
    <t>20/05/1988</t>
  </si>
  <si>
    <t>Phan Thị Thùy</t>
  </si>
  <si>
    <t>08/02/1983</t>
  </si>
  <si>
    <t>Hoàng Văn</t>
  </si>
  <si>
    <t>02/04/1987</t>
  </si>
  <si>
    <t>Ngô Thùy</t>
  </si>
  <si>
    <t>25/06/1990</t>
  </si>
  <si>
    <t>Phan Thị Bắc</t>
  </si>
  <si>
    <t>09/04/1987</t>
  </si>
  <si>
    <t>Nguyễn Thu</t>
  </si>
  <si>
    <t>04/11/1991</t>
  </si>
  <si>
    <t>20/08/1984</t>
  </si>
  <si>
    <t>Thúy</t>
  </si>
  <si>
    <t>28/02/1982</t>
  </si>
  <si>
    <t>13/06/1977</t>
  </si>
  <si>
    <t>Võ Thị</t>
  </si>
  <si>
    <t>19/12/1992</t>
  </si>
  <si>
    <t>Nguyễn Hải</t>
  </si>
  <si>
    <t>16/12/1993</t>
  </si>
  <si>
    <t>Quang</t>
  </si>
  <si>
    <t>28/08/1992</t>
  </si>
  <si>
    <t>Bùi Mạnh</t>
  </si>
  <si>
    <t>30/06/1990</t>
  </si>
  <si>
    <t>Bùi Minh</t>
  </si>
  <si>
    <t>14/02/1992</t>
  </si>
  <si>
    <t>Lương Thị Diệu</t>
  </si>
  <si>
    <t>02/09/1992</t>
  </si>
  <si>
    <t>Trần Thanh</t>
  </si>
  <si>
    <t>27/06/1971</t>
  </si>
  <si>
    <t xml:space="preserve">Nông Thùy </t>
  </si>
  <si>
    <t>10/12/1987</t>
  </si>
  <si>
    <t>Lạng Sơn</t>
  </si>
  <si>
    <t>Lê Thị Ánh</t>
  </si>
  <si>
    <t>10/06/1991</t>
  </si>
  <si>
    <t>Phạm Thị Thùy</t>
  </si>
  <si>
    <t>26/04/1989</t>
  </si>
  <si>
    <t>Nguyễn Sơn</t>
  </si>
  <si>
    <t>14/11/1974</t>
  </si>
  <si>
    <t>Đào Thị Diễm</t>
  </si>
  <si>
    <t>26/12/1987</t>
  </si>
  <si>
    <t>Tống Thu</t>
  </si>
  <si>
    <t>Vui</t>
  </si>
  <si>
    <t>11/03/1988</t>
  </si>
  <si>
    <t>Nguyễn Hữu</t>
  </si>
  <si>
    <t>Tuyến</t>
  </si>
  <si>
    <t>23/04/1987</t>
  </si>
  <si>
    <t xml:space="preserve">Đỗ Thị Thu </t>
  </si>
  <si>
    <t>11/09/1992</t>
  </si>
  <si>
    <t>Phan Thị Bích</t>
  </si>
  <si>
    <t>Ngọc</t>
  </si>
  <si>
    <t>10/05/1983</t>
  </si>
  <si>
    <t>Vũ Tuấn</t>
  </si>
  <si>
    <t>Nguyễn Thị Hải</t>
  </si>
  <si>
    <t>06/02/1991</t>
  </si>
  <si>
    <t>02/11/1977</t>
  </si>
  <si>
    <t>28/06/1988</t>
  </si>
  <si>
    <t>Nguyễn Minh</t>
  </si>
  <si>
    <t>16/12/1992</t>
  </si>
  <si>
    <t>Hoàng Quang</t>
  </si>
  <si>
    <t>06/12/1988</t>
  </si>
  <si>
    <t>Tôn Thất</t>
  </si>
  <si>
    <t>Quỳnh</t>
  </si>
  <si>
    <t>24/08/1989</t>
  </si>
  <si>
    <t>Phùng Thị Thanh</t>
  </si>
  <si>
    <t>03/06/1992</t>
  </si>
  <si>
    <t>Nguyễn Văn</t>
  </si>
  <si>
    <t>08/02/1987</t>
  </si>
  <si>
    <t>Hải Dương</t>
  </si>
  <si>
    <t>Hà Xuân</t>
  </si>
  <si>
    <t>21/08/1982</t>
  </si>
  <si>
    <t>30/06/1991</t>
  </si>
  <si>
    <t>Doãn Quốc</t>
  </si>
  <si>
    <t>27/05/1992</t>
  </si>
  <si>
    <t xml:space="preserve">Đỗ Thị Hoài </t>
  </si>
  <si>
    <t>Vân</t>
  </si>
  <si>
    <t>26/12/1989</t>
  </si>
  <si>
    <t>Nguyễn Thị Như</t>
  </si>
  <si>
    <t>12/07/1985</t>
  </si>
  <si>
    <t>Xuân</t>
  </si>
  <si>
    <t>01/04/1983</t>
  </si>
  <si>
    <t>Đỗ Thị Thanh</t>
  </si>
  <si>
    <t>20/08/1982</t>
  </si>
  <si>
    <t>Trần Quốc</t>
  </si>
  <si>
    <t>Bảo</t>
  </si>
  <si>
    <t>07/11/1968</t>
  </si>
  <si>
    <t>Trần Thị Phương</t>
  </si>
  <si>
    <t>Thảo</t>
  </si>
  <si>
    <t>17/06/1992</t>
  </si>
  <si>
    <t>Phạm Anh</t>
  </si>
  <si>
    <t>Quân</t>
  </si>
  <si>
    <t>18/03/1985</t>
  </si>
  <si>
    <t>29/04/1987</t>
  </si>
  <si>
    <t>Đặng Quốc</t>
  </si>
  <si>
    <t>02/07/1986</t>
  </si>
  <si>
    <t>Nguyễn Bích</t>
  </si>
  <si>
    <t>05/05/1992</t>
  </si>
  <si>
    <t xml:space="preserve">Lê Văn Tú </t>
  </si>
  <si>
    <t>Phạm Nhật</t>
  </si>
  <si>
    <t>02/07/1991</t>
  </si>
  <si>
    <t>Lê Trường</t>
  </si>
  <si>
    <t>27/02/1980</t>
  </si>
  <si>
    <t>01/06/1990</t>
  </si>
  <si>
    <t>Phan Duy</t>
  </si>
  <si>
    <t>Toàn</t>
  </si>
  <si>
    <t>02/01/1981</t>
  </si>
  <si>
    <t>Phạm Duy</t>
  </si>
  <si>
    <t>Khánh</t>
  </si>
  <si>
    <t>12/10/1990</t>
  </si>
  <si>
    <t>Phan Minh</t>
  </si>
  <si>
    <t>Tường</t>
  </si>
  <si>
    <t>11/06/1990</t>
  </si>
  <si>
    <t>Vũ Thị Hoài</t>
  </si>
  <si>
    <t>30/10/1990</t>
  </si>
  <si>
    <t>Văn Thị Hồng</t>
  </si>
  <si>
    <t>Thắm</t>
  </si>
  <si>
    <t>13/05/1991</t>
  </si>
  <si>
    <t>Trần Thị Quỳnh</t>
  </si>
  <si>
    <t>03/04/1992</t>
  </si>
  <si>
    <t>Nguyễn Thái Lan</t>
  </si>
  <si>
    <t>06/07/1991</t>
  </si>
  <si>
    <t>Võ Minh</t>
  </si>
  <si>
    <t>Phú</t>
  </si>
  <si>
    <t>29/01/1983</t>
  </si>
  <si>
    <t>Trần Hoàng</t>
  </si>
  <si>
    <t>31/01/1992</t>
  </si>
  <si>
    <t>15/12/1977</t>
  </si>
  <si>
    <t>13/10/1988</t>
  </si>
  <si>
    <t>Vũ Thị Phương</t>
  </si>
  <si>
    <t>28/05/1993</t>
  </si>
  <si>
    <t>10/08/1991</t>
  </si>
  <si>
    <t>Đậu Thị Thu</t>
  </si>
  <si>
    <t>21/06/1993</t>
  </si>
  <si>
    <t>Phạm Thị Đoan</t>
  </si>
  <si>
    <t>14/06/1989</t>
  </si>
  <si>
    <t>Phạm Thị Hương</t>
  </si>
  <si>
    <t>Quế</t>
  </si>
  <si>
    <t>01/02/1983</t>
  </si>
  <si>
    <t>Vũ Thị Quỳnh</t>
  </si>
  <si>
    <t>24/12/1984</t>
  </si>
  <si>
    <t>Phạm Thành</t>
  </si>
  <si>
    <t>Luân</t>
  </si>
  <si>
    <t>24/03/1991</t>
  </si>
  <si>
    <t>Võ Sinh</t>
  </si>
  <si>
    <t>Viên</t>
  </si>
  <si>
    <t>22/10/1981</t>
  </si>
  <si>
    <t>Lại Việt</t>
  </si>
  <si>
    <t>17/04/1987</t>
  </si>
  <si>
    <t>Dương Khánh</t>
  </si>
  <si>
    <t>26/08/1980</t>
  </si>
  <si>
    <t>20/05/1989</t>
  </si>
  <si>
    <t>Trần Thị Minh</t>
  </si>
  <si>
    <t>08/03/1992</t>
  </si>
  <si>
    <t>Vũ Thị Minh</t>
  </si>
  <si>
    <t>10/01/1983</t>
  </si>
  <si>
    <t>Bùi Thị</t>
  </si>
  <si>
    <t>29/10/1990</t>
  </si>
  <si>
    <t>Nguyễn Thị Phương</t>
  </si>
  <si>
    <t>06/05/1981</t>
  </si>
  <si>
    <t>Lê Hồng</t>
  </si>
  <si>
    <t>Phong</t>
  </si>
  <si>
    <t>03/10/1978</t>
  </si>
  <si>
    <t>24/11/1992</t>
  </si>
  <si>
    <t>Phạm Thị Minh</t>
  </si>
  <si>
    <t>23/07/1981</t>
  </si>
  <si>
    <t>Trương Doãn</t>
  </si>
  <si>
    <t>19/08/1978</t>
  </si>
  <si>
    <t>Tô Văn</t>
  </si>
  <si>
    <t>26/04/1985</t>
  </si>
  <si>
    <t>Nguyễn Thị Huyền</t>
  </si>
  <si>
    <t>16/10/1989</t>
  </si>
  <si>
    <t>Võ Thị Đức</t>
  </si>
  <si>
    <t>17/10/1972</t>
  </si>
  <si>
    <t>Nguyễn Thị Lệ</t>
  </si>
  <si>
    <t>15/03/1981</t>
  </si>
  <si>
    <t>Trần Mạnh</t>
  </si>
  <si>
    <t>11/03/1974</t>
  </si>
  <si>
    <t>Trần Đình</t>
  </si>
  <si>
    <t>11/10/1980</t>
  </si>
  <si>
    <t>Hoàng Thị</t>
  </si>
  <si>
    <t>Liệu</t>
  </si>
  <si>
    <t>26/06/1984</t>
  </si>
  <si>
    <t>Phạm Thị Ngọc</t>
  </si>
  <si>
    <t>18/06/1981</t>
  </si>
  <si>
    <t>Nguyễn Thị Thùy</t>
  </si>
  <si>
    <t>21/06/1987</t>
  </si>
  <si>
    <t>02/07/1974</t>
  </si>
  <si>
    <t>Nguyễn Cao</t>
  </si>
  <si>
    <t>17/04/1993</t>
  </si>
  <si>
    <t>15/08/1988</t>
  </si>
  <si>
    <t>Vị</t>
  </si>
  <si>
    <t>28/10/1981</t>
  </si>
  <si>
    <t>29/11/1993</t>
  </si>
  <si>
    <t>Lê Thị Thu</t>
  </si>
  <si>
    <t>02/11/1983</t>
  </si>
  <si>
    <t>Nguyễn Sỹ</t>
  </si>
  <si>
    <t>Hoài</t>
  </si>
  <si>
    <t>26/06/1975</t>
  </si>
  <si>
    <t>Ngô Kim</t>
  </si>
  <si>
    <t>29/11/1989</t>
  </si>
  <si>
    <t>Vũ Văn</t>
  </si>
  <si>
    <t>Hòa</t>
  </si>
  <si>
    <t>Bắc Giang</t>
  </si>
  <si>
    <t>Nguyễn Thị Vân</t>
  </si>
  <si>
    <t>08/12/1984</t>
  </si>
  <si>
    <t>13/09/1979</t>
  </si>
  <si>
    <t>Doãn Thị</t>
  </si>
  <si>
    <t>Thoa</t>
  </si>
  <si>
    <t>22/08/1986</t>
  </si>
  <si>
    <t>Lý Thị</t>
  </si>
  <si>
    <t>03/12/1984</t>
  </si>
  <si>
    <t>Lê Thị Trà</t>
  </si>
  <si>
    <t>13/06/1993</t>
  </si>
  <si>
    <t>Phạm Hương</t>
  </si>
  <si>
    <t>18/08/1981</t>
  </si>
  <si>
    <t>Lan</t>
  </si>
  <si>
    <t>18/09/1983</t>
  </si>
  <si>
    <t>Phan Thị Thu</t>
  </si>
  <si>
    <t>30/09/1984</t>
  </si>
  <si>
    <t>Trịnh Thị Phương</t>
  </si>
  <si>
    <t>Loan</t>
  </si>
  <si>
    <t>05/12/1978</t>
  </si>
  <si>
    <t xml:space="preserve">Nữ </t>
  </si>
  <si>
    <t>Thơ</t>
  </si>
  <si>
    <t>06/11/1980</t>
  </si>
  <si>
    <t>Đặng Thị Lệ</t>
  </si>
  <si>
    <t>26/03/1981</t>
  </si>
  <si>
    <t>Nguyễn Công</t>
  </si>
  <si>
    <t>Thuận</t>
  </si>
  <si>
    <t>22/11/1983</t>
  </si>
  <si>
    <t>17/05/1993</t>
  </si>
  <si>
    <t>25/08/1991</t>
  </si>
  <si>
    <t>Duy</t>
  </si>
  <si>
    <t>20/06/1978</t>
  </si>
  <si>
    <t>08/01/1989</t>
  </si>
  <si>
    <t>Vũ Tiến</t>
  </si>
  <si>
    <t>02/01/1977</t>
  </si>
  <si>
    <t>Bùi Thị Thu</t>
  </si>
  <si>
    <t>03/09/1987</t>
  </si>
  <si>
    <t>Võ Đại</t>
  </si>
  <si>
    <t>12/04/1977</t>
  </si>
  <si>
    <t>Mây</t>
  </si>
  <si>
    <t>14/12/1978</t>
  </si>
  <si>
    <t>Hà Nam</t>
  </si>
  <si>
    <t>Trần Thị Thanh</t>
  </si>
  <si>
    <t>08/04/1979</t>
  </si>
  <si>
    <t>Hồ Duy</t>
  </si>
  <si>
    <t>15/10/1983</t>
  </si>
  <si>
    <t>Đỗ Hồng</t>
  </si>
  <si>
    <t>Huệ</t>
  </si>
  <si>
    <t>16/11/1985</t>
  </si>
  <si>
    <t>QH-2013-E</t>
  </si>
  <si>
    <t>Lê Bá</t>
  </si>
  <si>
    <t>Xuyên</t>
  </si>
  <si>
    <t>26/10/1980</t>
  </si>
  <si>
    <t>Lê Trọng</t>
  </si>
  <si>
    <t>Tân</t>
  </si>
  <si>
    <t>07/07/1991</t>
  </si>
  <si>
    <t>Nguyễn Bá</t>
  </si>
  <si>
    <t>Duyên</t>
  </si>
  <si>
    <t>27/07/1991</t>
  </si>
  <si>
    <t>Oanh</t>
  </si>
  <si>
    <t>28/11/1984</t>
  </si>
  <si>
    <t>Trần Mai</t>
  </si>
  <si>
    <t>22/10/1984</t>
  </si>
  <si>
    <t>Nguyễn Trà</t>
  </si>
  <si>
    <t>27/09/1991</t>
  </si>
  <si>
    <t>Cao Thùy</t>
  </si>
  <si>
    <t>09/02/1987</t>
  </si>
  <si>
    <t>Hoàng Thị Lan</t>
  </si>
  <si>
    <t>19/10/1986</t>
  </si>
  <si>
    <t>Trần Anh</t>
  </si>
  <si>
    <t>22/07/1989</t>
  </si>
  <si>
    <t>Mai Ngọc</t>
  </si>
  <si>
    <t>19/05/1986</t>
  </si>
  <si>
    <t>Lê Thị Kim</t>
  </si>
  <si>
    <t>20/05/1987</t>
  </si>
  <si>
    <t>29/09/1978</t>
  </si>
  <si>
    <t>Phạm Thị Mỹ</t>
  </si>
  <si>
    <t>01/06/1980</t>
  </si>
  <si>
    <t>27/04/1991</t>
  </si>
  <si>
    <t>Đỗ Thành</t>
  </si>
  <si>
    <t>03/10/1984</t>
  </si>
  <si>
    <t>09/02/1984</t>
  </si>
  <si>
    <t>Hưng Yên</t>
  </si>
  <si>
    <t>Vương Tuấn</t>
  </si>
  <si>
    <t>28/02/1987</t>
  </si>
  <si>
    <t>Bùi Thị Bích</t>
  </si>
  <si>
    <t>31/05/1990</t>
  </si>
  <si>
    <t>Cao Bằng</t>
  </si>
  <si>
    <t>30/12/1992</t>
  </si>
  <si>
    <t>Vũ Đức</t>
  </si>
  <si>
    <t>30/01/1989</t>
  </si>
  <si>
    <t>Mai Thế Nhật</t>
  </si>
  <si>
    <t>20/10/1989</t>
  </si>
  <si>
    <t>Bv đợt</t>
  </si>
  <si>
    <t>Đinh Mạnh</t>
  </si>
  <si>
    <t>26/05/1982</t>
  </si>
  <si>
    <t>Ninh Bình</t>
  </si>
  <si>
    <t>20/08/1980</t>
  </si>
  <si>
    <t>Trịnh Quang</t>
  </si>
  <si>
    <t>03/12/1990</t>
  </si>
  <si>
    <t>Trương Thanh</t>
  </si>
  <si>
    <t>07/06/1978</t>
  </si>
  <si>
    <t>08/09/1979</t>
  </si>
  <si>
    <t>Nguyễn Mai</t>
  </si>
  <si>
    <t>01/02/1975</t>
  </si>
  <si>
    <t>Lưu Phương</t>
  </si>
  <si>
    <t>20/04/1980</t>
  </si>
  <si>
    <t>Hồ Đức</t>
  </si>
  <si>
    <t>17/10/1989</t>
  </si>
  <si>
    <t>Nghệ An</t>
  </si>
  <si>
    <t>Nguyễn Nhật</t>
  </si>
  <si>
    <t>05/03/1989</t>
  </si>
  <si>
    <t>Vũ Thanh</t>
  </si>
  <si>
    <t>Đoan</t>
  </si>
  <si>
    <t>01/02/1973</t>
  </si>
  <si>
    <t>Nguyễn Hiếu</t>
  </si>
  <si>
    <t>Thọ</t>
  </si>
  <si>
    <t>02/09/1976</t>
  </si>
  <si>
    <t>Bùi Trung</t>
  </si>
  <si>
    <t>18/11/1986</t>
  </si>
  <si>
    <t>Nguyễn Hoàng</t>
  </si>
  <si>
    <t>Lê</t>
  </si>
  <si>
    <t>30/07/1982</t>
  </si>
  <si>
    <t>Bùi Huy</t>
  </si>
  <si>
    <t>Tưởng</t>
  </si>
  <si>
    <t>14/11/1987</t>
  </si>
  <si>
    <t>Nguyễn Ngọc Lâm</t>
  </si>
  <si>
    <t>05/10/1991</t>
  </si>
  <si>
    <t xml:space="preserve">Phan Thanh </t>
  </si>
  <si>
    <t>06/03/1988</t>
  </si>
  <si>
    <t>26/03/1990</t>
  </si>
  <si>
    <t>Tạ Thị Thu</t>
  </si>
  <si>
    <t>15/03/1980</t>
  </si>
  <si>
    <t>Vĩnh Phú</t>
  </si>
  <si>
    <t>Hải Phòng</t>
  </si>
  <si>
    <t>Yên Bái</t>
  </si>
  <si>
    <t>Vĩnh Phúc</t>
  </si>
  <si>
    <t>Thái Nguyên</t>
  </si>
  <si>
    <t>Lai Châu</t>
  </si>
  <si>
    <t>Sơn La</t>
  </si>
  <si>
    <t>Điện Biên</t>
  </si>
  <si>
    <t xml:space="preserve">Ninh Bình </t>
  </si>
  <si>
    <t>Huế</t>
  </si>
  <si>
    <t>Tuyên Quang</t>
  </si>
  <si>
    <t xml:space="preserve">Hưng Yên </t>
  </si>
  <si>
    <t xml:space="preserve">Nguyễn Việt </t>
  </si>
  <si>
    <t>30/12/1990</t>
  </si>
  <si>
    <t>Cao Mạnh</t>
  </si>
  <si>
    <t>20/04/1987</t>
  </si>
  <si>
    <t>Phạm Mạnh Hùng</t>
  </si>
  <si>
    <t>12/09/1988</t>
  </si>
  <si>
    <t>Nguyễn Đại</t>
  </si>
  <si>
    <t>02/06/1991</t>
  </si>
  <si>
    <t xml:space="preserve">Nam </t>
  </si>
  <si>
    <t>Trần Thăng</t>
  </si>
  <si>
    <t>15/03/1992</t>
  </si>
  <si>
    <t>29/01/1992</t>
  </si>
  <si>
    <t>05/09/1985</t>
  </si>
  <si>
    <t>Đình</t>
  </si>
  <si>
    <t>08/10/1988</t>
  </si>
  <si>
    <t>01/12/1988</t>
  </si>
  <si>
    <t>Trương Thị Đức</t>
  </si>
  <si>
    <t>01/03/1980</t>
  </si>
  <si>
    <t>Đinh Tiến</t>
  </si>
  <si>
    <t>Sỹ</t>
  </si>
  <si>
    <t>29/10/1972</t>
  </si>
  <si>
    <t>08/11/1978</t>
  </si>
  <si>
    <t>Trần Quang</t>
  </si>
  <si>
    <t>29/11/1980</t>
  </si>
  <si>
    <t>Phú thọ</t>
  </si>
  <si>
    <t>20/07/1984</t>
  </si>
  <si>
    <t>Trần Thị Khánh</t>
  </si>
  <si>
    <t>22/02/1990</t>
  </si>
  <si>
    <t>3644/QĐ-ĐHKT ngày 26/12/2013 của Hiệu trưởng Trường ĐHKT-ĐHQGHN</t>
  </si>
  <si>
    <t>03/09/1991</t>
  </si>
  <si>
    <t>Vĩnh Bảo</t>
  </si>
  <si>
    <t>26/10/1987</t>
  </si>
  <si>
    <t>0919996400</t>
  </si>
  <si>
    <t>trungkhgd@gmail.com</t>
  </si>
  <si>
    <t>0913215959</t>
  </si>
  <si>
    <t>tuyetanh106@gmail.com</t>
  </si>
  <si>
    <t>Lê Ngọc</t>
  </si>
  <si>
    <t>15/11/1991</t>
  </si>
  <si>
    <t>0965128169</t>
  </si>
  <si>
    <t>ngocquynh.vae@gmail.com</t>
  </si>
  <si>
    <t>gia hạn</t>
  </si>
  <si>
    <t>Chưa cam kết B1</t>
  </si>
  <si>
    <t>Đỗ Vũ Mai</t>
  </si>
  <si>
    <t>05/03/1980</t>
  </si>
  <si>
    <t>0982530106</t>
  </si>
  <si>
    <t>mainhungxmd@gmail.com</t>
  </si>
  <si>
    <t>18/02/1989</t>
  </si>
  <si>
    <t>01687788618</t>
  </si>
  <si>
    <t>tula@nldc.evn.vn</t>
  </si>
  <si>
    <t>Nguyễn Thùy</t>
  </si>
  <si>
    <t>04/07/1992</t>
  </si>
  <si>
    <t>0963396992</t>
  </si>
  <si>
    <t>nguyenthuyduong04071992@gmail.com</t>
  </si>
  <si>
    <t>Lưu Khánh</t>
  </si>
  <si>
    <t>03/09/1986</t>
  </si>
  <si>
    <t>0985550033</t>
  </si>
  <si>
    <t>86.luukhanhtoan@gmail.com</t>
  </si>
  <si>
    <t>Đỗ Thị</t>
  </si>
  <si>
    <t>23/04/1991</t>
  </si>
  <si>
    <t>0976230491</t>
  </si>
  <si>
    <t>oanhtac.humg@gmail.com</t>
  </si>
  <si>
    <t>Lê Thị</t>
  </si>
  <si>
    <t>03/09/1984</t>
  </si>
  <si>
    <t>0911999688</t>
  </si>
  <si>
    <t>thuylt.0309@gmail.com</t>
  </si>
  <si>
    <t>Nguyễn Phương</t>
  </si>
  <si>
    <t>09/06/1992</t>
  </si>
  <si>
    <t>0934530808</t>
  </si>
  <si>
    <t>npm.9966@gmail.com</t>
  </si>
  <si>
    <t>01663858  940</t>
  </si>
  <si>
    <t>hoanganhtran3101@gmail.com</t>
  </si>
  <si>
    <t>07/10/1988</t>
  </si>
  <si>
    <t>0976339117</t>
  </si>
  <si>
    <t>duongnt710@gmail.com</t>
  </si>
  <si>
    <t>Bùi Văn</t>
  </si>
  <si>
    <t>Giang</t>
  </si>
  <si>
    <t>12/01/1978</t>
  </si>
  <si>
    <t>Quản lý chi ngân sách nhà nước của huyện Đông Anh, thành phố Hà Nội</t>
  </si>
  <si>
    <t>PGS.TS. Trần Đức Hiệp</t>
  </si>
  <si>
    <t>Trường Đại học Kinh tế, ĐHQGHN</t>
  </si>
  <si>
    <t>1591/QĐ-ĐHKT ngày 14/6/2017</t>
  </si>
  <si>
    <t>0905555368</t>
  </si>
  <si>
    <t>gianggpmb.tangan@gmail.com</t>
  </si>
  <si>
    <t>Quyên</t>
  </si>
  <si>
    <t>24/12/1985</t>
  </si>
  <si>
    <t>0985167883</t>
  </si>
  <si>
    <t>lequyen85tlls@gmail.com</t>
  </si>
  <si>
    <t>Bách</t>
  </si>
  <si>
    <t>10/02/1988</t>
  </si>
  <si>
    <t>0986769798</t>
  </si>
  <si>
    <t>hoangbachquanlykinhtek24@gmail.com</t>
  </si>
  <si>
    <t>Nguyễn Thu Hà</t>
  </si>
  <si>
    <t>Nghiên cứu sự hài lòng của du khách về phố đi bộ Hà Nội</t>
  </si>
  <si>
    <t>TS. Trần Đoàn Kim</t>
  </si>
  <si>
    <t>Trường ĐHKT, ĐHQGHN</t>
  </si>
  <si>
    <t>1086/ĐHKT-QĐ ngày 04/05/2017</t>
  </si>
  <si>
    <t>0989613418</t>
  </si>
  <si>
    <t>hathunguyen411@gmail.com</t>
  </si>
  <si>
    <t>Vũ Ngọc Hiếu</t>
  </si>
  <si>
    <t xml:space="preserve">Quy hoạch phát triển cán bộ công chức tỉnh Sơn La </t>
  </si>
  <si>
    <t>TS. Bùi Đại Dũng</t>
  </si>
  <si>
    <t>948/ĐHKT-QĐ ngày 04/05/2017</t>
  </si>
  <si>
    <t>0902288719</t>
  </si>
  <si>
    <t>hieunv256@gmail.com</t>
  </si>
  <si>
    <t>23/05/1982</t>
  </si>
  <si>
    <t>CN</t>
  </si>
  <si>
    <t>0915228959</t>
  </si>
  <si>
    <t>hongpt.gmic@gmail.com</t>
  </si>
  <si>
    <t>Vĩnh Bảo Trung</t>
  </si>
  <si>
    <t>Quản lý nhân lực tại Công ty cổ phần Dệt may Huế</t>
  </si>
  <si>
    <t>1054/QĐ-ĐHKT ngày 04/05/2017</t>
  </si>
  <si>
    <t>B+</t>
  </si>
  <si>
    <t>1271 /QĐ-ĐHKT ngày 7 tháng 5 năm 2018</t>
  </si>
  <si>
    <t>PGS.TS. Nguyễn Trúc Lê</t>
  </si>
  <si>
    <t>PGS.TS. Vũ Thanh Sơn</t>
  </si>
  <si>
    <t>PGS.TS. Lê Hùng Sơn</t>
  </si>
  <si>
    <t>TS. Nguyễn Thị Thu Hoài</t>
  </si>
  <si>
    <t>TS. Trần Quang Tuyến</t>
  </si>
  <si>
    <t>ngày 15 tháng 5 năm 2018</t>
  </si>
  <si>
    <t>Lê Thị Ánh Tuyết</t>
  </si>
  <si>
    <t>Tạo động lực cho nhân viên tại Công ty cổ phần Tư vấn Quản trị Doanh nghiệp Tinh Vân</t>
  </si>
  <si>
    <t>TS. Nguyễn Thế Anh</t>
  </si>
  <si>
    <t>Trường Đại học Ngoại thương</t>
  </si>
  <si>
    <t>1140/QĐ-ĐHKT ngày 04/05/2017</t>
  </si>
  <si>
    <t>1282 /QĐ-ĐHKT ngày 7 tháng 5 năm 2018</t>
  </si>
  <si>
    <t>PGS.TS. Hoàng Văn Hải</t>
  </si>
  <si>
    <t>PGS.TS. Vũ Trí Dũng</t>
  </si>
  <si>
    <t>PGS.TS. Mai Thanh Lan</t>
  </si>
  <si>
    <t>TS. Đặng Thị Hương</t>
  </si>
  <si>
    <t>PGS.TS. Phan Chí Anh</t>
  </si>
  <si>
    <t>ngày 14 tháng 5 năm 2018</t>
  </si>
  <si>
    <t>Lê Ngọc Quỳnh</t>
  </si>
  <si>
    <t>Tăng cường quản lý nợ phải thu của Công ty cổ phần xây dựng và phát triển nông thôn 4</t>
  </si>
  <si>
    <t>TS. Đỗ Hồng Nhung</t>
  </si>
  <si>
    <t>Trường Đại học Kinh tế Quốc dân</t>
  </si>
  <si>
    <t>1212/QĐ-ĐHKT ngày 04/05/2017</t>
  </si>
  <si>
    <t>A</t>
  </si>
  <si>
    <t>1280 /QĐ-ĐHKT ngày 7 tháng 5 năm 2018</t>
  </si>
  <si>
    <t>PGS.TS. Lê Trung Thành</t>
  </si>
  <si>
    <t>PGS.TS. Nguyễn Thanh Phương</t>
  </si>
  <si>
    <t>TS. Phạm Xuân Hòa</t>
  </si>
  <si>
    <t>TS. Đinh Thị Thanh Vân</t>
  </si>
  <si>
    <t>PGS.TS. Nguyễn Văn Hiệu</t>
  </si>
  <si>
    <t>ngày 18 tháng 5 năm 2018</t>
  </si>
  <si>
    <t>Đỗ Vũ Mai Nhung</t>
  </si>
  <si>
    <t>Quản lý dự án đầu tư xây dựng tại Công ty cổ phần Đầu tư và Xây dựng Xuân Mai</t>
  </si>
  <si>
    <t>TS. Đào Thị Bích Thuỷ</t>
  </si>
  <si>
    <t>1000/QĐ-ĐHKT ngày 04/05/2017</t>
  </si>
  <si>
    <t>1278 /QĐ-ĐHKT ngày 7 tháng 5 năm 2018</t>
  </si>
  <si>
    <t>PGS. TS Phạm Văn Dũng</t>
  </si>
  <si>
    <t>TS. Trần Đức Vui</t>
  </si>
  <si>
    <t>TS. Phan Hữu Nghị</t>
  </si>
  <si>
    <t>TS. Lê Thị Hồng Điệp</t>
  </si>
  <si>
    <t>PGS.TS. Lê Thị Anh Vân</t>
  </si>
  <si>
    <t>Lê Anh Tú</t>
  </si>
  <si>
    <t>Nghiên cứu sự hài lòng của người lao động tại Trung tâm điều độ hệ thống điện Quốc gia</t>
  </si>
  <si>
    <t>PGS.TS. Phạm Thu Hương</t>
  </si>
  <si>
    <t>1131/QĐ-ĐHKT ngày 04/05/2017</t>
  </si>
  <si>
    <t>1283 /QĐ-ĐHKT ngày 7 tháng 5 năm 2018</t>
  </si>
  <si>
    <t>Nguyễn Thùy Dương</t>
  </si>
  <si>
    <t>Chất lượng dịch vụ tại Nhà khách La Thành - Hà Nội</t>
  </si>
  <si>
    <t>TS. Nguyễn Đăng Minh</t>
  </si>
  <si>
    <t>1078/QĐ-ĐHKT ngày 04/05/2017</t>
  </si>
  <si>
    <t>1284 /QĐ-ĐHKT ngày 7 tháng 5 năm 2018</t>
  </si>
  <si>
    <t>Lưu Khánh Toàn</t>
  </si>
  <si>
    <t>Quản lý nguồn nhân lực tại Chi cục kiểm lâm tỉnh Vĩnh Phúc</t>
  </si>
  <si>
    <t>TS. Vũ Văn Hùng</t>
  </si>
  <si>
    <t>Trường Đại học Thương mại</t>
  </si>
  <si>
    <t>1018/QĐ-ĐHKT ngày 04/05/2017</t>
  </si>
  <si>
    <t>1273 /QĐ-ĐHKT ngày 7 tháng 5 năm 2018</t>
  </si>
  <si>
    <t>Đỗ Thị Oanh</t>
  </si>
  <si>
    <t>Văn hóa doanh nghiệp tại Công ty cổ phần Giáo dục quốc tế Thanh Mai</t>
  </si>
  <si>
    <t>TS. Nguyễn Viết Lộc</t>
  </si>
  <si>
    <t>Bộ Giáo dục và Đào tạo</t>
  </si>
  <si>
    <t>1125/QĐ-ĐHKT ngày 04/05/2017</t>
  </si>
  <si>
    <t>1288 /QĐ-ĐHKT ngày 7 tháng 5 năm 2018</t>
  </si>
  <si>
    <t>PGS.TS. Nguyễn Mạnh Tuân</t>
  </si>
  <si>
    <t>TS. Trương Minh Đức</t>
  </si>
  <si>
    <t>TS. Hồ Chí Dũng</t>
  </si>
  <si>
    <t>PGS.TS. Nguyễn Ngọc Thắng</t>
  </si>
  <si>
    <t>Lê Thị Thúy</t>
  </si>
  <si>
    <t>Nâng cao hiệu quả sử dụng ngân sách nhà nước ở huyện Thường Xuân, tỉnh Thanh Hóa</t>
  </si>
  <si>
    <t>PGS.TS. Trần Anh Tài</t>
  </si>
  <si>
    <t>1152/QĐ-ĐHKT ngày 04/05/2017</t>
  </si>
  <si>
    <t>1285 /QĐ-ĐHKT ngày 7 tháng 5 năm 2018</t>
  </si>
  <si>
    <t>Nguyễn Phương Mai</t>
  </si>
  <si>
    <t>Chất lượng sản phẩm dịch vụ phần mềm của Công ty phần mềm Vinno Việt Nam</t>
  </si>
  <si>
    <t>TS. Nguyễn Hóa</t>
  </si>
  <si>
    <t>1117/QĐ-ĐHKT ngày 04/05/2017</t>
  </si>
  <si>
    <t>1286 /QĐ-ĐHKT ngày 7 tháng 5 năm 2018</t>
  </si>
  <si>
    <t>Trần Hoàng Anh</t>
  </si>
  <si>
    <t>Quản lý tài sản ngắn hạn tại Công ty cổ phần Lâm Sản Nam Định</t>
  </si>
  <si>
    <t>TS. Nguyễn Thế Hùng</t>
  </si>
  <si>
    <t>1168/QĐ-ĐHKT ngày 04/05/2017</t>
  </si>
  <si>
    <t>1281 /QĐ-ĐHKT ngày 7 tháng 5 năm 2018</t>
  </si>
  <si>
    <t>Quản lý tài chính tại Công ty cổ phần nhựa Bình Minh</t>
  </si>
  <si>
    <t>3307/QĐ-ĐHKT ngày 16/11/2016</t>
  </si>
  <si>
    <t>1276 /QĐ-ĐHKT ngày 7 tháng 5 năm 2018</t>
  </si>
  <si>
    <t>Bùi Văn Giang</t>
  </si>
  <si>
    <t>1272 /QĐ-ĐHKT ngày 7 tháng 5 năm 2018</t>
  </si>
  <si>
    <t>Nguyễn Thị Lệ Quyên</t>
  </si>
  <si>
    <t>Phát triển nguồn nhân lực ở Công ty TNHH Một thành viên thủy lợi Liễn Sơn - tỉnh Vĩnh Phúc</t>
  </si>
  <si>
    <t>TS. Trần Thị Lan Hương</t>
  </si>
  <si>
    <t>Viện nghiên cứu Châu Phi và Trung Đông</t>
  </si>
  <si>
    <t>1008/QĐ-ĐHKT ngày 04/05/2017</t>
  </si>
  <si>
    <t>1274 /QĐ-ĐHKT ngày 7 tháng 5 năm 2018</t>
  </si>
  <si>
    <t>Hoàng Xuân Bách</t>
  </si>
  <si>
    <t>Quản lý kinh tế trang trại trên địa bàn tỉnh Tuyên Quang</t>
  </si>
  <si>
    <t>915/QĐ-ĐHKT ngày 04/05/2017</t>
  </si>
  <si>
    <t>1277 /QĐ-ĐHKT ngày 7 tháng 5 năm 2018</t>
  </si>
  <si>
    <t>1287 /QĐ-ĐHKT ngày 7 tháng 5 năm 2018</t>
  </si>
  <si>
    <t>1275 /QĐ-ĐHKT ngày 7 tháng 5 năm 2018</t>
  </si>
  <si>
    <t>Phạm Thị Hồng</t>
  </si>
  <si>
    <t>Quản lý quan hệ khách hàng tại Công ty bảo hiểm Xuân Thành Hà Nội</t>
  </si>
  <si>
    <t>PGS.TS. Hà Văn Hội</t>
  </si>
  <si>
    <t>3317/QĐ-ĐHKT ngày 16/11/2016</t>
  </si>
  <si>
    <t>1279 /QĐ-ĐHKT ngày 7 tháng 5 năm 2018</t>
  </si>
  <si>
    <t>Ngành</t>
  </si>
  <si>
    <t>Loại chương trình đào tạo</t>
  </si>
  <si>
    <t>Kết quả học tập</t>
  </si>
  <si>
    <t>DANH SÁCH HỌC VIÊN CAO HỌC ĐƯỢC CÔNG NHẬN HỌC VỊ VÀ CÁP BẰNG THẠC SĨ ĐỢT THÁNG 6/2018</t>
  </si>
  <si>
    <t>STT</t>
  </si>
  <si>
    <t>Chuyên ngành Quản lý kinh tế</t>
  </si>
  <si>
    <t>Mã số: 60340410</t>
  </si>
  <si>
    <t>I</t>
  </si>
  <si>
    <t>II</t>
  </si>
  <si>
    <t>Chuyên ngành Quản trị kinh doanh</t>
  </si>
  <si>
    <t>HIỆU TRƯỞNG</t>
  </si>
  <si>
    <t>III</t>
  </si>
  <si>
    <t>Chuyên ngành Tài chính - Ngân hàng</t>
  </si>
  <si>
    <t>Mã số: 60340102</t>
  </si>
  <si>
    <t>Định hướng thực hành/ứng dụng</t>
  </si>
  <si>
    <t>Mã số: 60340201</t>
  </si>
  <si>
    <t>Định hướng nghiên cứu</t>
  </si>
  <si>
    <t>Danh sách gồm 18 học viên./.</t>
  </si>
  <si>
    <t>(Kèm theo Quyết định số  1603/ĐHKT-ĐTĐH ngày   12  tháng  6   năm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</si>
</sst>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2"/>
      <color theme="1"/>
      <name val="Times New Roman"/>
      <family val="1"/>
    </font>
    <font>
      <sz val="11"/>
      <name val="Times New Roman"/>
      <family val="1"/>
    </font>
    <font>
      <sz val="12"/>
      <name val="Times New Roman"/>
      <family val="1"/>
    </font>
    <font>
      <b/>
      <sz val="11"/>
      <name val="Times New Roman"/>
      <family val="1"/>
    </font>
    <font>
      <b/>
      <sz val="16"/>
      <name val="Times New Roman"/>
      <family val="1"/>
    </font>
    <font>
      <b/>
      <sz val="12"/>
      <name val="Times New Roman"/>
      <family val="1"/>
    </font>
    <font>
      <i/>
      <sz val="11"/>
      <name val="Times New Roman"/>
      <family val="1"/>
    </font>
    <font>
      <u/>
      <sz val="12"/>
      <color theme="10"/>
      <name val="Times New Roman"/>
      <family val="1"/>
    </font>
    <font>
      <sz val="8"/>
      <color indexed="81"/>
      <name val="Tahoma"/>
      <family val="2"/>
    </font>
    <font>
      <b/>
      <sz val="8"/>
      <color indexed="81"/>
      <name val="Tahoma"/>
      <family val="2"/>
    </font>
    <font>
      <u/>
      <sz val="10"/>
      <name val="Arial"/>
      <family val="2"/>
    </font>
    <font>
      <sz val="12"/>
      <color rgb="FFFF0000"/>
      <name val="Times New Roman"/>
      <family val="1"/>
    </font>
    <font>
      <u/>
      <sz val="10"/>
      <color rgb="FFFF0000"/>
      <name val="Arial"/>
      <family val="2"/>
    </font>
    <font>
      <sz val="11"/>
      <color rgb="FFFF0000"/>
      <name val="Times New Roman"/>
      <family val="1"/>
    </font>
    <font>
      <b/>
      <sz val="13"/>
      <name val="Times New Roman"/>
      <family val="1"/>
    </font>
    <font>
      <u/>
      <sz val="13"/>
      <name val="Arial"/>
      <family val="2"/>
    </font>
    <font>
      <i/>
      <sz val="16"/>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191">
    <xf numFmtId="0" fontId="0" fillId="0" borderId="0" xfId="0"/>
    <xf numFmtId="0" fontId="7" fillId="0" borderId="0" xfId="0" applyFont="1" applyFill="1"/>
    <xf numFmtId="0" fontId="5" fillId="2" borderId="1" xfId="10"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10" fillId="0" borderId="0" xfId="0" applyFont="1" applyFill="1"/>
    <xf numFmtId="0" fontId="10" fillId="0" borderId="0" xfId="0" applyFont="1" applyFill="1" applyAlignment="1">
      <alignment horizontal="left"/>
    </xf>
    <xf numFmtId="0" fontId="11" fillId="0" borderId="0" xfId="0" applyFont="1" applyFill="1"/>
    <xf numFmtId="4" fontId="10" fillId="0" borderId="0" xfId="0" applyNumberFormat="1" applyFont="1" applyFill="1"/>
    <xf numFmtId="0" fontId="12" fillId="0" borderId="0" xfId="0" applyFont="1" applyFill="1"/>
    <xf numFmtId="0" fontId="13" fillId="0" borderId="0" xfId="0" applyFont="1" applyFill="1"/>
    <xf numFmtId="0" fontId="7" fillId="0" borderId="0" xfId="0" applyFont="1" applyFill="1" applyAlignment="1">
      <alignment horizontal="left"/>
    </xf>
    <xf numFmtId="4" fontId="7" fillId="0" borderId="0" xfId="0" applyNumberFormat="1" applyFont="1" applyFill="1"/>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wrapText="1"/>
    </xf>
    <xf numFmtId="0" fontId="10" fillId="3" borderId="0" xfId="0" applyFont="1" applyFill="1" applyAlignment="1">
      <alignment horizontal="center" wrapText="1"/>
    </xf>
    <xf numFmtId="14" fontId="10" fillId="3" borderId="0" xfId="0" applyNumberFormat="1" applyFont="1" applyFill="1" applyAlignment="1">
      <alignment horizont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6" fillId="2" borderId="1" xfId="10" applyFont="1" applyFill="1" applyBorder="1" applyAlignment="1">
      <alignment horizontal="center" vertical="center" wrapText="1"/>
    </xf>
    <xf numFmtId="0" fontId="11" fillId="2" borderId="1" xfId="0" quotePrefix="1" applyFont="1" applyFill="1" applyBorder="1" applyAlignment="1">
      <alignment horizontal="center" wrapText="1"/>
    </xf>
    <xf numFmtId="0" fontId="11" fillId="2" borderId="0" xfId="0" applyFont="1" applyFill="1" applyAlignment="1">
      <alignment horizontal="center" wrapText="1"/>
    </xf>
    <xf numFmtId="0" fontId="11" fillId="0" borderId="0" xfId="0" applyFont="1" applyFill="1" applyAlignment="1">
      <alignment horizontal="center" wrapText="1"/>
    </xf>
    <xf numFmtId="0" fontId="11" fillId="2" borderId="0" xfId="0" applyFont="1" applyFill="1"/>
    <xf numFmtId="0" fontId="11" fillId="2" borderId="3" xfId="0" applyFont="1" applyFill="1" applyBorder="1" applyAlignment="1">
      <alignment horizontal="left" vertical="center" wrapText="1"/>
    </xf>
    <xf numFmtId="0" fontId="10" fillId="2" borderId="0" xfId="0" applyFont="1" applyFill="1"/>
    <xf numFmtId="0" fontId="10" fillId="2" borderId="0" xfId="0" applyFont="1" applyFill="1" applyAlignment="1">
      <alignment horizontal="center" wrapText="1"/>
    </xf>
    <xf numFmtId="4" fontId="10" fillId="0" borderId="0" xfId="0" applyNumberFormat="1" applyFont="1" applyFill="1" applyAlignment="1">
      <alignment horizontal="center" wrapText="1"/>
    </xf>
    <xf numFmtId="0" fontId="10" fillId="0" borderId="0" xfId="0" applyFont="1" applyFill="1" applyAlignment="1">
      <alignment horizontal="left" wrapText="1"/>
    </xf>
    <xf numFmtId="0" fontId="9" fillId="2" borderId="2"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11" fillId="2" borderId="0" xfId="0" quotePrefix="1" applyFont="1" applyFill="1" applyBorder="1" applyAlignment="1">
      <alignment horizontal="center" wrapText="1"/>
    </xf>
    <xf numFmtId="0" fontId="11" fillId="0" borderId="2"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quotePrefix="1" applyFont="1" applyFill="1" applyBorder="1" applyAlignment="1">
      <alignment horizontal="center" vertical="center" wrapText="1"/>
    </xf>
    <xf numFmtId="0" fontId="11" fillId="3" borderId="0" xfId="0" applyFont="1" applyFill="1" applyAlignment="1">
      <alignment horizont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quotePrefix="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0" fillId="3" borderId="0" xfId="0" applyFont="1" applyFill="1"/>
    <xf numFmtId="0" fontId="11" fillId="2" borderId="2" xfId="0" applyNumberFormat="1" applyFont="1" applyFill="1" applyBorder="1" applyAlignment="1">
      <alignment horizontal="left" vertical="center" wrapText="1"/>
    </xf>
    <xf numFmtId="0" fontId="11" fillId="2" borderId="3" xfId="0" applyNumberFormat="1" applyFont="1" applyFill="1" applyBorder="1" applyAlignment="1">
      <alignment horizontal="left" vertical="center" wrapText="1"/>
    </xf>
    <xf numFmtId="0" fontId="19" fillId="2" borderId="1" xfId="10" applyFont="1" applyFill="1" applyBorder="1" applyAlignment="1">
      <alignment horizontal="center" vertical="center" wrapText="1"/>
    </xf>
    <xf numFmtId="0" fontId="9" fillId="3" borderId="2"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10" fillId="2" borderId="0" xfId="0" applyFont="1" applyFill="1" applyAlignment="1">
      <alignment horizontal="left"/>
    </xf>
    <xf numFmtId="4" fontId="10" fillId="2" borderId="0" xfId="0" applyNumberFormat="1" applyFont="1" applyFill="1"/>
    <xf numFmtId="0" fontId="7" fillId="2" borderId="0" xfId="0" applyFont="1" applyFill="1"/>
    <xf numFmtId="0" fontId="13" fillId="2" borderId="0" xfId="0" applyFont="1" applyFill="1"/>
    <xf numFmtId="0" fontId="7" fillId="2" borderId="0" xfId="0" applyFont="1" applyFill="1" applyAlignment="1">
      <alignment horizontal="left"/>
    </xf>
    <xf numFmtId="4" fontId="7" fillId="2" borderId="0" xfId="0" applyNumberFormat="1" applyFont="1" applyFill="1"/>
    <xf numFmtId="0" fontId="11" fillId="0" borderId="2"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 xfId="0" quotePrefix="1" applyFont="1" applyFill="1" applyBorder="1" applyAlignment="1">
      <alignment horizontal="center" vertical="center" wrapText="1"/>
    </xf>
    <xf numFmtId="0" fontId="5" fillId="0" borderId="1" xfId="10" applyFill="1" applyBorder="1" applyAlignment="1">
      <alignment horizontal="center" vertical="center" wrapText="1"/>
    </xf>
    <xf numFmtId="0" fontId="11" fillId="0" borderId="1" xfId="0" quotePrefix="1" applyFont="1" applyFill="1" applyBorder="1" applyAlignment="1">
      <alignment horizontal="center" wrapText="1"/>
    </xf>
    <xf numFmtId="0" fontId="5" fillId="3" borderId="1" xfId="10" applyFill="1" applyBorder="1" applyAlignment="1">
      <alignment horizontal="center" vertical="center" wrapText="1"/>
    </xf>
    <xf numFmtId="0" fontId="11" fillId="3" borderId="1" xfId="0" quotePrefix="1" applyFont="1" applyFill="1" applyBorder="1" applyAlignment="1">
      <alignment horizontal="center" wrapText="1"/>
    </xf>
    <xf numFmtId="0" fontId="20" fillId="2" borderId="1" xfId="0" applyFont="1" applyFill="1" applyBorder="1" applyAlignment="1">
      <alignment horizontal="left" vertical="center" wrapText="1"/>
    </xf>
    <xf numFmtId="0" fontId="20" fillId="0" borderId="2" xfId="0" applyNumberFormat="1"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2" borderId="1" xfId="0" quotePrefix="1" applyFont="1" applyFill="1" applyBorder="1" applyAlignment="1">
      <alignment horizontal="center" vertical="center" wrapText="1"/>
    </xf>
    <xf numFmtId="0" fontId="20" fillId="2" borderId="1" xfId="0"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2" borderId="1" xfId="10" applyFont="1" applyFill="1" applyBorder="1" applyAlignment="1">
      <alignment horizontal="center" vertical="center" wrapText="1"/>
    </xf>
    <xf numFmtId="0" fontId="20" fillId="2" borderId="1" xfId="0" quotePrefix="1" applyFont="1" applyFill="1" applyBorder="1" applyAlignment="1">
      <alignment horizontal="center" wrapText="1"/>
    </xf>
    <xf numFmtId="0" fontId="20" fillId="2" borderId="0" xfId="0" applyFont="1" applyFill="1" applyAlignment="1">
      <alignment horizontal="center" wrapText="1"/>
    </xf>
    <xf numFmtId="0" fontId="22" fillId="3" borderId="0" xfId="0" applyFont="1" applyFill="1" applyAlignment="1">
      <alignment horizontal="center" wrapText="1"/>
    </xf>
    <xf numFmtId="0" fontId="22" fillId="3" borderId="0" xfId="0" applyFont="1" applyFill="1"/>
    <xf numFmtId="0" fontId="10" fillId="0" borderId="0" xfId="0" applyFont="1" applyFill="1" applyAlignment="1">
      <alignment vertical="center" wrapText="1"/>
    </xf>
    <xf numFmtId="0" fontId="7" fillId="0" borderId="0" xfId="0" applyFont="1" applyFill="1" applyAlignment="1">
      <alignment vertical="center" wrapText="1"/>
    </xf>
    <xf numFmtId="0" fontId="11" fillId="0" borderId="0" xfId="0" applyFont="1" applyFill="1" applyAlignment="1">
      <alignment vertical="center" wrapText="1"/>
    </xf>
    <xf numFmtId="0" fontId="11" fillId="2" borderId="0" xfId="0" applyFont="1" applyFill="1" applyAlignment="1">
      <alignmen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0" fontId="22" fillId="3" borderId="0" xfId="0" applyFont="1" applyFill="1" applyAlignment="1">
      <alignment vertical="center" wrapText="1"/>
    </xf>
    <xf numFmtId="14" fontId="11" fillId="2" borderId="1" xfId="0" quotePrefix="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4" fontId="7" fillId="2" borderId="0" xfId="0" applyNumberFormat="1" applyFont="1" applyFill="1" applyAlignment="1">
      <alignment horizontal="center" wrapText="1"/>
    </xf>
    <xf numFmtId="0" fontId="22" fillId="2" borderId="0" xfId="0" applyFont="1" applyFill="1" applyAlignment="1">
      <alignment horizontal="center" wrapText="1"/>
    </xf>
    <xf numFmtId="0" fontId="22" fillId="2" borderId="0" xfId="0" applyFont="1" applyFill="1"/>
    <xf numFmtId="0" fontId="10" fillId="2" borderId="0" xfId="0" applyFont="1" applyFill="1" applyAlignment="1">
      <alignment horizontal="center"/>
    </xf>
    <xf numFmtId="0" fontId="7" fillId="2" borderId="0" xfId="0" applyFont="1" applyFill="1" applyAlignment="1">
      <alignment horizontal="center"/>
    </xf>
    <xf numFmtId="0" fontId="11" fillId="2" borderId="1" xfId="0" quotePrefix="1"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1" fillId="2" borderId="3" xfId="0" quotePrefix="1" applyFont="1" applyFill="1" applyBorder="1" applyAlignment="1">
      <alignment horizontal="center" vertical="center" wrapText="1"/>
    </xf>
    <xf numFmtId="0" fontId="7" fillId="2" borderId="1" xfId="0" applyFont="1" applyFill="1" applyBorder="1" applyAlignment="1">
      <alignment horizontal="center" wrapText="1"/>
    </xf>
    <xf numFmtId="0" fontId="9" fillId="2" borderId="1" xfId="0" applyNumberFormat="1" applyFont="1" applyFill="1" applyBorder="1" applyAlignment="1">
      <alignment horizontal="left" vertical="center" wrapText="1"/>
    </xf>
    <xf numFmtId="0" fontId="11" fillId="2" borderId="1" xfId="0" applyFont="1" applyFill="1" applyBorder="1" applyAlignment="1">
      <alignment horizontal="center" wrapText="1"/>
    </xf>
    <xf numFmtId="0" fontId="10" fillId="2" borderId="1" xfId="0" applyFont="1" applyFill="1" applyBorder="1"/>
    <xf numFmtId="0" fontId="11" fillId="3" borderId="0" xfId="0" applyFont="1" applyFill="1" applyAlignment="1">
      <alignment vertical="center" wrapText="1"/>
    </xf>
    <xf numFmtId="0" fontId="9" fillId="3" borderId="1" xfId="0" applyNumberFormat="1" applyFont="1" applyFill="1" applyBorder="1" applyAlignment="1">
      <alignment horizontal="left" vertical="center" wrapText="1"/>
    </xf>
    <xf numFmtId="0" fontId="10" fillId="3" borderId="1" xfId="0" applyFont="1" applyFill="1" applyBorder="1"/>
    <xf numFmtId="0" fontId="10" fillId="4" borderId="0" xfId="0" applyFont="1" applyFill="1"/>
    <xf numFmtId="0" fontId="11" fillId="4" borderId="0" xfId="0" applyFont="1" applyFill="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9" fillId="4" borderId="1" xfId="0" applyNumberFormat="1" applyFont="1" applyFill="1" applyBorder="1" applyAlignment="1">
      <alignment horizontal="left" vertical="center" wrapText="1"/>
    </xf>
    <xf numFmtId="0" fontId="11" fillId="4" borderId="1" xfId="0" quotePrefix="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2" borderId="1" xfId="0" applyFont="1" applyFill="1" applyBorder="1" applyAlignment="1">
      <alignment vertical="center" wrapText="1"/>
    </xf>
    <xf numFmtId="0" fontId="9" fillId="2" borderId="0" xfId="0" applyNumberFormat="1" applyFont="1" applyFill="1" applyBorder="1" applyAlignment="1">
      <alignment horizontal="left" vertical="center" wrapText="1"/>
    </xf>
    <xf numFmtId="0" fontId="10" fillId="2" borderId="0" xfId="0" applyFont="1" applyFill="1" applyBorder="1"/>
    <xf numFmtId="0" fontId="11"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4" fontId="11"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2" borderId="0" xfId="0" applyFont="1" applyFill="1" applyAlignment="1">
      <alignment horizontal="left"/>
    </xf>
    <xf numFmtId="0" fontId="11" fillId="2" borderId="0" xfId="0" applyFont="1" applyFill="1" applyAlignment="1">
      <alignment horizontal="center"/>
    </xf>
    <xf numFmtId="0" fontId="14" fillId="2" borderId="0" xfId="0" applyFont="1" applyFill="1"/>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14" fontId="11" fillId="2" borderId="0" xfId="0" applyNumberFormat="1" applyFont="1" applyFill="1" applyAlignment="1">
      <alignment horizontal="center" wrapText="1"/>
    </xf>
    <xf numFmtId="0" fontId="20" fillId="2" borderId="0" xfId="0" applyFont="1" applyFill="1"/>
    <xf numFmtId="0" fontId="11" fillId="4" borderId="1" xfId="0" applyFont="1" applyFill="1" applyBorder="1" applyAlignment="1">
      <alignment horizontal="left" vertical="center" wrapText="1"/>
    </xf>
    <xf numFmtId="0" fontId="7" fillId="2" borderId="0" xfId="0" applyFont="1" applyFill="1" applyAlignment="1">
      <alignment vertical="center" wrapText="1"/>
    </xf>
    <xf numFmtId="0" fontId="7" fillId="2" borderId="1" xfId="0" quotePrefix="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0" fontId="7" fillId="2"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11" fillId="3" borderId="0" xfId="0" applyFont="1" applyFill="1"/>
    <xf numFmtId="0" fontId="7" fillId="3" borderId="0" xfId="0" applyFont="1" applyFill="1"/>
    <xf numFmtId="0" fontId="23" fillId="3"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3" fontId="10" fillId="3" borderId="0" xfId="0" applyNumberFormat="1" applyFont="1" applyFill="1" applyAlignment="1">
      <alignment horizontal="center"/>
    </xf>
    <xf numFmtId="3" fontId="7" fillId="3" borderId="0" xfId="0" applyNumberFormat="1" applyFont="1" applyFill="1" applyAlignment="1">
      <alignment horizontal="center"/>
    </xf>
    <xf numFmtId="3" fontId="23"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24" fillId="3" borderId="1" xfId="10" applyFont="1" applyFill="1" applyBorder="1" applyAlignment="1">
      <alignment horizontal="center" vertical="center" wrapText="1"/>
    </xf>
    <xf numFmtId="3" fontId="7" fillId="3" borderId="1" xfId="0" quotePrefix="1" applyNumberFormat="1" applyFont="1" applyFill="1" applyBorder="1" applyAlignment="1">
      <alignment horizontal="center" vertical="center" wrapText="1"/>
    </xf>
    <xf numFmtId="0" fontId="10" fillId="0" borderId="0" xfId="0" applyFont="1" applyFill="1" applyAlignment="1">
      <alignment horizontal="center"/>
    </xf>
    <xf numFmtId="0" fontId="23" fillId="0" borderId="0" xfId="0" applyFont="1" applyFill="1"/>
    <xf numFmtId="0" fontId="13" fillId="0" borderId="0" xfId="0" applyFont="1" applyFill="1" applyAlignment="1">
      <alignment horizontal="center" vertical="center" wrapText="1"/>
    </xf>
    <xf numFmtId="0" fontId="7" fillId="0" borderId="0" xfId="0" applyFont="1" applyFill="1" applyAlignment="1">
      <alignment horizontal="center"/>
    </xf>
    <xf numFmtId="0" fontId="23" fillId="2" borderId="7"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0" borderId="0" xfId="0" applyFont="1" applyFill="1" applyBorder="1" applyAlignment="1">
      <alignment vertical="center" wrapText="1"/>
    </xf>
    <xf numFmtId="0" fontId="8" fillId="0" borderId="0" xfId="0" applyFont="1" applyFill="1"/>
    <xf numFmtId="4" fontId="23" fillId="0" borderId="0" xfId="0" applyNumberFormat="1" applyFont="1" applyFill="1"/>
    <xf numFmtId="0" fontId="23" fillId="0" borderId="0" xfId="0" applyFont="1" applyFill="1" applyAlignment="1">
      <alignment vertical="center" wrapText="1"/>
    </xf>
    <xf numFmtId="0" fontId="7" fillId="0" borderId="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13" fillId="0" borderId="0" xfId="0" applyFont="1" applyFill="1" applyAlignment="1">
      <alignment horizontal="center" vertical="center" wrapText="1"/>
    </xf>
    <xf numFmtId="0" fontId="23" fillId="3" borderId="7" xfId="0" applyFont="1" applyFill="1" applyBorder="1" applyAlignment="1">
      <alignment horizontal="center" vertical="center" wrapText="1"/>
    </xf>
    <xf numFmtId="0" fontId="23" fillId="0" borderId="0" xfId="0" applyFont="1" applyFill="1" applyAlignment="1">
      <alignment horizontal="center"/>
    </xf>
    <xf numFmtId="0" fontId="23" fillId="0" borderId="1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4" fontId="23" fillId="2" borderId="2" xfId="0" applyNumberFormat="1" applyFont="1" applyFill="1" applyBorder="1" applyAlignment="1">
      <alignment horizontal="center" vertical="center" wrapText="1"/>
    </xf>
    <xf numFmtId="4" fontId="23" fillId="2" borderId="5" xfId="0" applyNumberFormat="1" applyFont="1" applyFill="1" applyBorder="1" applyAlignment="1">
      <alignment horizontal="center" vertical="center" wrapText="1"/>
    </xf>
    <xf numFmtId="4" fontId="23" fillId="2" borderId="3"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25" fillId="0" borderId="0" xfId="0" applyFont="1" applyFill="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2" borderId="8" xfId="0" applyFont="1" applyFill="1" applyBorder="1" applyAlignment="1">
      <alignment horizontal="right" vertical="center" wrapText="1"/>
    </xf>
    <xf numFmtId="0" fontId="23" fillId="2" borderId="10" xfId="0" applyFont="1" applyFill="1" applyBorder="1" applyAlignment="1">
      <alignment horizontal="right" vertical="center" wrapText="1"/>
    </xf>
    <xf numFmtId="0" fontId="23" fillId="2" borderId="9"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4" fillId="2" borderId="0" xfId="0" applyFont="1" applyFill="1" applyAlignment="1">
      <alignment horizontal="center" wrapText="1"/>
    </xf>
    <xf numFmtId="0" fontId="13" fillId="2" borderId="0" xfId="0" applyFont="1" applyFill="1" applyAlignment="1">
      <alignment horizontal="center" wrapText="1"/>
    </xf>
    <xf numFmtId="0" fontId="8" fillId="0" borderId="4" xfId="0" applyFont="1" applyFill="1" applyBorder="1" applyAlignment="1">
      <alignment horizontal="center" wrapText="1"/>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sktop\QLKT4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ownloads\thanh%20toan\thanh%20toan%20d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esktop\Du%20kien%20H&#272;%20BVLV%20dot%201.2018%20(Ha%20du%20ki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S%20nam%20nhat\qd%20dau%20vao%20K24\k24%20dot%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ACON%20-%20S&#272;H\luan%20van%20thac%20si%20bao%20ve\Phan%20cong%20GVHD%20K24%20dot%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strator\Downloads\DS%20chen%20tong%20d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KT3"/>
      <sheetName val="QLKT2"/>
      <sheetName val="QLKT1"/>
      <sheetName val="QLKT4 ha tinh"/>
      <sheetName val="Sheet2"/>
      <sheetName val="Sheet3"/>
    </sheetNames>
    <sheetDataSet>
      <sheetData sheetId="0"/>
      <sheetData sheetId="1"/>
      <sheetData sheetId="2"/>
      <sheetData sheetId="3">
        <row r="29">
          <cell r="A29" t="str">
            <v>Võ Thị Đức Anh 17/10/1972</v>
          </cell>
          <cell r="B29">
            <v>1</v>
          </cell>
          <cell r="C29">
            <v>15055329</v>
          </cell>
        </row>
        <row r="30">
          <cell r="A30" t="str">
            <v>Hoàng Quang Anh 06/12/1988</v>
          </cell>
          <cell r="B30">
            <v>2</v>
          </cell>
          <cell r="C30">
            <v>15055333</v>
          </cell>
        </row>
        <row r="31">
          <cell r="A31" t="str">
            <v>Nguyễn Tiến Anh 20/08/1980</v>
          </cell>
          <cell r="B31">
            <v>3</v>
          </cell>
          <cell r="C31">
            <v>15055334</v>
          </cell>
        </row>
        <row r="32">
          <cell r="A32" t="str">
            <v>Nguyễn Văn Đình 08/10/1988</v>
          </cell>
          <cell r="B32">
            <v>4</v>
          </cell>
          <cell r="C32">
            <v>15055352</v>
          </cell>
        </row>
        <row r="33">
          <cell r="A33" t="str">
            <v>Trương Doãn Đức 19/08/1978</v>
          </cell>
          <cell r="B33">
            <v>5</v>
          </cell>
          <cell r="C33">
            <v>15055354</v>
          </cell>
        </row>
        <row r="34">
          <cell r="A34" t="str">
            <v>Nguyễn Lương Đức 20/05/1989</v>
          </cell>
          <cell r="B34">
            <v>6</v>
          </cell>
          <cell r="C34">
            <v>15055355</v>
          </cell>
        </row>
        <row r="35">
          <cell r="A35" t="str">
            <v>Trần Đại Hà 20/03/1972</v>
          </cell>
          <cell r="B35">
            <v>7</v>
          </cell>
          <cell r="C35">
            <v>15055359</v>
          </cell>
        </row>
        <row r="36">
          <cell r="A36" t="str">
            <v>Bùi Thị Minh Hà 20/03/1982</v>
          </cell>
          <cell r="B36">
            <v>8</v>
          </cell>
          <cell r="C36">
            <v>15055362</v>
          </cell>
        </row>
        <row r="37">
          <cell r="A37" t="str">
            <v>Trương Thanh Hà 07/06/1978</v>
          </cell>
          <cell r="B37">
            <v>9</v>
          </cell>
          <cell r="C37">
            <v>15055363</v>
          </cell>
        </row>
        <row r="38">
          <cell r="A38" t="str">
            <v>Trần Thị Thu Hà 29/09/1988</v>
          </cell>
          <cell r="B38">
            <v>10</v>
          </cell>
          <cell r="C38">
            <v>15055369</v>
          </cell>
        </row>
        <row r="39">
          <cell r="A39" t="str">
            <v>Đặng Quốc Hải 02/07/1986</v>
          </cell>
          <cell r="B39">
            <v>11</v>
          </cell>
          <cell r="C39">
            <v>15055371</v>
          </cell>
        </row>
        <row r="40">
          <cell r="A40" t="str">
            <v>Nguyễn Thị Hải 08/01/1989</v>
          </cell>
          <cell r="B40">
            <v>12</v>
          </cell>
          <cell r="C40">
            <v>15055372</v>
          </cell>
        </row>
        <row r="41">
          <cell r="A41" t="str">
            <v>Phạm Thị Mỹ Hạnh 01/06/1980</v>
          </cell>
          <cell r="B41">
            <v>13</v>
          </cell>
          <cell r="C41">
            <v>15055375</v>
          </cell>
        </row>
        <row r="42">
          <cell r="A42" t="str">
            <v>Nguyễn Thị Thanh Hiền 20/02/1987</v>
          </cell>
          <cell r="B42">
            <v>14</v>
          </cell>
          <cell r="C42">
            <v>15055378</v>
          </cell>
        </row>
        <row r="43">
          <cell r="A43" t="str">
            <v>Trần Hữu Hiệp 20/06/1987</v>
          </cell>
          <cell r="B43">
            <v>15</v>
          </cell>
          <cell r="C43">
            <v>15055382</v>
          </cell>
        </row>
        <row r="44">
          <cell r="A44" t="str">
            <v>Phạm Thị Ngọc Hoa 18/06/1981</v>
          </cell>
          <cell r="B44">
            <v>16</v>
          </cell>
          <cell r="C44">
            <v>15055386</v>
          </cell>
        </row>
        <row r="45">
          <cell r="A45" t="str">
            <v>Đậu Thái Hòa 01/01/1985</v>
          </cell>
          <cell r="B45">
            <v>17</v>
          </cell>
          <cell r="C45">
            <v>15055388</v>
          </cell>
        </row>
        <row r="46">
          <cell r="A46" t="str">
            <v>Nguyễn Duy Hoàng 15/10/1990</v>
          </cell>
          <cell r="B46">
            <v>18</v>
          </cell>
          <cell r="C46">
            <v>15055390</v>
          </cell>
        </row>
        <row r="47">
          <cell r="A47" t="str">
            <v>Trần Huy Hoàng 26/04/1986</v>
          </cell>
          <cell r="B47">
            <v>19</v>
          </cell>
          <cell r="C47">
            <v>15055391</v>
          </cell>
        </row>
        <row r="48">
          <cell r="A48" t="str">
            <v>Trần Mạnh Hồng 11/03/1974</v>
          </cell>
          <cell r="B48">
            <v>20</v>
          </cell>
          <cell r="C48">
            <v>15055392</v>
          </cell>
        </row>
        <row r="49">
          <cell r="A49" t="str">
            <v>Trần Mạnh Hùng 02/07/1974</v>
          </cell>
          <cell r="B49">
            <v>21</v>
          </cell>
          <cell r="C49">
            <v>15055395</v>
          </cell>
        </row>
        <row r="50">
          <cell r="A50" t="str">
            <v>Dương Văn Hùng 07/10/1985</v>
          </cell>
          <cell r="B50">
            <v>22</v>
          </cell>
          <cell r="C50">
            <v>15055398</v>
          </cell>
        </row>
        <row r="51">
          <cell r="A51" t="str">
            <v>Tô Văn Hùng 26/04/1985</v>
          </cell>
          <cell r="B51">
            <v>23</v>
          </cell>
          <cell r="C51">
            <v>15055399</v>
          </cell>
        </row>
        <row r="52">
          <cell r="A52" t="str">
            <v>Trần Thị Khánh Huyền 22/02/1990</v>
          </cell>
          <cell r="B52">
            <v>24</v>
          </cell>
          <cell r="C52">
            <v>15055402</v>
          </cell>
        </row>
        <row r="53">
          <cell r="A53" t="str">
            <v>Nguyễn Thị Huyền 03/07/1988</v>
          </cell>
          <cell r="B53">
            <v>25</v>
          </cell>
          <cell r="C53">
            <v>15055404</v>
          </cell>
        </row>
        <row r="54">
          <cell r="A54" t="str">
            <v>Nguyễn Thị Thúy Hường 08/12/1988</v>
          </cell>
          <cell r="B54">
            <v>26</v>
          </cell>
          <cell r="C54">
            <v>15055413</v>
          </cell>
        </row>
        <row r="55">
          <cell r="A55" t="str">
            <v>Hoàng Thị Liệu 26/06/1984</v>
          </cell>
          <cell r="B55">
            <v>27</v>
          </cell>
          <cell r="C55">
            <v>15055419</v>
          </cell>
        </row>
        <row r="56">
          <cell r="A56" t="str">
            <v>Chu Thị Lê Linh 17/05/1988</v>
          </cell>
          <cell r="B56">
            <v>28</v>
          </cell>
          <cell r="C56">
            <v>15055421</v>
          </cell>
        </row>
        <row r="57">
          <cell r="A57" t="str">
            <v>Nguyễn Nhật Linh 05/03/1989</v>
          </cell>
          <cell r="B57">
            <v>29</v>
          </cell>
          <cell r="C57">
            <v>15055423</v>
          </cell>
        </row>
        <row r="58">
          <cell r="A58" t="str">
            <v>Trần Đình Lương 11/10/1980</v>
          </cell>
          <cell r="B58">
            <v>30</v>
          </cell>
          <cell r="C58">
            <v>15055428</v>
          </cell>
        </row>
        <row r="59">
          <cell r="A59" t="str">
            <v>Thái Bình Nam 20/06/1978</v>
          </cell>
          <cell r="B59">
            <v>31</v>
          </cell>
          <cell r="C59">
            <v>15055432</v>
          </cell>
        </row>
        <row r="60">
          <cell r="A60" t="str">
            <v>Phan Thị Bích Ngọc 10/05/1983</v>
          </cell>
          <cell r="B60">
            <v>32</v>
          </cell>
          <cell r="C60">
            <v>15055437</v>
          </cell>
        </row>
        <row r="61">
          <cell r="A61" t="str">
            <v>Nguyễn Thị Như Ngọc 12/07/1985</v>
          </cell>
          <cell r="B61">
            <v>33</v>
          </cell>
          <cell r="C61">
            <v>15055438</v>
          </cell>
        </row>
        <row r="62">
          <cell r="A62" t="str">
            <v>Nguyễn Thị Lệ Nhân 15/03/1981</v>
          </cell>
          <cell r="B62">
            <v>34</v>
          </cell>
          <cell r="C62">
            <v>15055441</v>
          </cell>
        </row>
        <row r="63">
          <cell r="A63" t="str">
            <v>Nguyễn Nam Nhật Nhật 20/11/1978</v>
          </cell>
          <cell r="B63">
            <v>35</v>
          </cell>
          <cell r="C63">
            <v>15055443</v>
          </cell>
        </row>
        <row r="64">
          <cell r="A64" t="str">
            <v>Võ Minh Phú 29/01/1983</v>
          </cell>
          <cell r="B64">
            <v>36</v>
          </cell>
          <cell r="C64">
            <v>15055446</v>
          </cell>
        </row>
        <row r="65">
          <cell r="A65" t="str">
            <v>Hồ Duy Phương 15/10/1983</v>
          </cell>
          <cell r="B65">
            <v>37</v>
          </cell>
          <cell r="C65">
            <v>15055448</v>
          </cell>
        </row>
        <row r="66">
          <cell r="A66" t="str">
            <v>Nguyễn Đình Phương 12/01/1990</v>
          </cell>
          <cell r="B66">
            <v>38</v>
          </cell>
          <cell r="C66">
            <v>15055449</v>
          </cell>
        </row>
        <row r="67">
          <cell r="A67" t="str">
            <v>Hoàng Thị Lan Phương 19/10/1986</v>
          </cell>
          <cell r="B67">
            <v>39</v>
          </cell>
          <cell r="C67">
            <v>15055450</v>
          </cell>
        </row>
        <row r="68">
          <cell r="A68" t="str">
            <v>Trần Đình Quốc 30/06/1987</v>
          </cell>
          <cell r="B68">
            <v>40</v>
          </cell>
          <cell r="C68">
            <v>15055454</v>
          </cell>
        </row>
        <row r="69">
          <cell r="A69" t="str">
            <v>Nguyễn Thị Hồng Thắm 26/03/1990</v>
          </cell>
          <cell r="B69">
            <v>41</v>
          </cell>
          <cell r="C69">
            <v>15055469</v>
          </cell>
        </row>
        <row r="70">
          <cell r="A70" t="str">
            <v>Văn Thị Hồng Thắm 13/05/1991</v>
          </cell>
          <cell r="B70">
            <v>42</v>
          </cell>
          <cell r="C70">
            <v>15055470</v>
          </cell>
        </row>
        <row r="71">
          <cell r="A71" t="str">
            <v>Nguyễn Thị Thơ 06/11/1980</v>
          </cell>
          <cell r="B71">
            <v>43</v>
          </cell>
          <cell r="C71">
            <v>15055478</v>
          </cell>
        </row>
        <row r="72">
          <cell r="A72" t="str">
            <v>Nguyễn Công Thuận 22/11/1983</v>
          </cell>
          <cell r="B72">
            <v>44</v>
          </cell>
          <cell r="C72">
            <v>15055479</v>
          </cell>
        </row>
        <row r="73">
          <cell r="A73" t="str">
            <v>Đặng Thị Lệ Thủy 26/03/1981</v>
          </cell>
          <cell r="B73">
            <v>45</v>
          </cell>
          <cell r="C73">
            <v>15055480</v>
          </cell>
        </row>
        <row r="74">
          <cell r="A74" t="str">
            <v>Phạm Thị Minh Thủy 23/07/1981</v>
          </cell>
          <cell r="B74">
            <v>46</v>
          </cell>
          <cell r="C74">
            <v>15055481</v>
          </cell>
        </row>
        <row r="75">
          <cell r="A75" t="str">
            <v>Dương Khánh Toàn 26/08/1980</v>
          </cell>
          <cell r="B75">
            <v>47</v>
          </cell>
          <cell r="C75">
            <v>15055485</v>
          </cell>
        </row>
        <row r="76">
          <cell r="A76" t="str">
            <v>Lê Hương Trà 25/12/1987</v>
          </cell>
          <cell r="B76">
            <v>48</v>
          </cell>
          <cell r="C76">
            <v>15055487</v>
          </cell>
        </row>
        <row r="77">
          <cell r="A77" t="str">
            <v>Nguyễn Thị Huyền Trang 16/10/1989</v>
          </cell>
          <cell r="B77">
            <v>49</v>
          </cell>
          <cell r="C77">
            <v>15055490</v>
          </cell>
        </row>
        <row r="78">
          <cell r="A78" t="str">
            <v>Nguyễn Thị Thùy Trang 21/06/1987</v>
          </cell>
          <cell r="B78">
            <v>50</v>
          </cell>
          <cell r="C78">
            <v>15055494</v>
          </cell>
        </row>
        <row r="79">
          <cell r="A79" t="str">
            <v>Trần Anh Tuấn 22/07/1989</v>
          </cell>
          <cell r="B79">
            <v>51</v>
          </cell>
          <cell r="C79">
            <v>15055506</v>
          </cell>
        </row>
        <row r="80">
          <cell r="A80" t="str">
            <v>Phan Thanh Tuấn 06/03/1988</v>
          </cell>
          <cell r="B80">
            <v>52</v>
          </cell>
          <cell r="C80">
            <v>15055508</v>
          </cell>
        </row>
        <row r="81">
          <cell r="A81" t="str">
            <v>Nguyễn Đức Việt 22/12/1988</v>
          </cell>
          <cell r="B81">
            <v>53</v>
          </cell>
          <cell r="C81">
            <v>15055513</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i dong"/>
      <sheetName val="GVHD trong truong"/>
      <sheetName val="GVHD ngoai truong"/>
      <sheetName val="HĐ trong truong"/>
      <sheetName val="HD ngoai truong"/>
      <sheetName val="Truc"/>
      <sheetName val="Tong hop truc"/>
      <sheetName val="ky nhan"/>
    </sheetNames>
    <sheetDataSet>
      <sheetData sheetId="0">
        <row r="7">
          <cell r="A7" t="str">
            <v>Phùng Thúy Hà 25/11/1983</v>
          </cell>
          <cell r="B7" t="str">
            <v>Phùng Thúy Hà</v>
          </cell>
          <cell r="C7">
            <v>1</v>
          </cell>
          <cell r="D7">
            <v>15055081</v>
          </cell>
          <cell r="E7" t="str">
            <v>Phùng Thúy</v>
          </cell>
          <cell r="F7" t="str">
            <v>Hà</v>
          </cell>
          <cell r="G7" t="str">
            <v>25/11/1983</v>
          </cell>
          <cell r="H7" t="str">
            <v>Hà Nội</v>
          </cell>
          <cell r="I7" t="str">
            <v>Nữ</v>
          </cell>
          <cell r="J7" t="str">
            <v>Quản lý kinh tế</v>
          </cell>
          <cell r="K7" t="str">
            <v>QH-2015-E</v>
          </cell>
          <cell r="L7">
            <v>60340410</v>
          </cell>
          <cell r="M7" t="str">
            <v>QLKT1</v>
          </cell>
          <cell r="O7" t="str">
            <v>Quản lý nhân lực tại Ngân hàng TMCP Đại chúng Việt Nam - Chi nhánh Hà Nội</v>
          </cell>
          <cell r="P7" t="str">
            <v>PGS.TS. Nguyễn Xuân Thiên</v>
          </cell>
          <cell r="Q7" t="str">
            <v>Trường ĐHKT, ĐHQGHN</v>
          </cell>
          <cell r="R7" t="str">
            <v>936/ĐHKT-QĐ ngày 04/05/2017</v>
          </cell>
          <cell r="V7" t="str">
            <v>F</v>
          </cell>
          <cell r="W7" t="str">
            <v>B1</v>
          </cell>
          <cell r="X7" t="str">
            <v>Hội đồng 1</v>
          </cell>
          <cell r="Y7" t="str">
            <v>5756/QĐ-ĐHKT ngày 31/12/2015 của Hiệu trưởng Trường Đại học Kinh tế</v>
          </cell>
          <cell r="Z7" t="str">
            <v>3501 /QĐ-ĐHKT ngày 18 tháng 12 năm 2017</v>
          </cell>
          <cell r="AA7" t="str">
            <v>PGS.TS. Nguyễn Trúc Lê</v>
          </cell>
          <cell r="AB7" t="str">
            <v>PGS.TS. Bùi Văn Huyền</v>
          </cell>
          <cell r="AC7" t="str">
            <v>TS. Nguyễn Xuân Thành</v>
          </cell>
          <cell r="AD7" t="str">
            <v>TS. Trần Quang Tuyến</v>
          </cell>
          <cell r="AE7" t="str">
            <v>TS. Lưu Quốc Đạt</v>
          </cell>
          <cell r="AF7" t="str">
            <v>8h00-8h45</v>
          </cell>
          <cell r="AG7" t="str">
            <v>ngày 29 tháng 12 năm 2017</v>
          </cell>
          <cell r="AH7" t="str">
            <v>0902255886</v>
          </cell>
          <cell r="AI7" t="str">
            <v>binhvtt01@vnu.edu.vn</v>
          </cell>
          <cell r="AJ7" t="str">
            <v>P.406, nhà E4, 144 Xuân Thủy, Cầu Giấy, HN</v>
          </cell>
          <cell r="AM7" t="str">
            <v>8h00</v>
          </cell>
          <cell r="AN7" t="str">
            <v>ngày 29 tháng 12 năm 2017</v>
          </cell>
          <cell r="AO7">
            <v>1</v>
          </cell>
          <cell r="AP7" t="str">
            <v>QH-2015-E</v>
          </cell>
          <cell r="AQ7" t="str">
            <v>5756/QĐ-ĐHKT ngày 31/12/2015 của Hiệu trưởng Trường Đại học Kinh tế</v>
          </cell>
        </row>
        <row r="8">
          <cell r="A8" t="str">
            <v>Võ Thị Hiền 13/06/1977</v>
          </cell>
          <cell r="B8" t="str">
            <v>Võ Thị Hiền</v>
          </cell>
          <cell r="C8">
            <v>2</v>
          </cell>
          <cell r="E8" t="str">
            <v>Võ Thị</v>
          </cell>
          <cell r="F8" t="str">
            <v>Hiền</v>
          </cell>
          <cell r="G8" t="str">
            <v>13/06/1977</v>
          </cell>
          <cell r="H8" t="str">
            <v>Hải Phòng</v>
          </cell>
          <cell r="I8" t="str">
            <v>Nữ</v>
          </cell>
          <cell r="J8" t="str">
            <v>Quản lý kinh tế</v>
          </cell>
          <cell r="K8" t="str">
            <v>QH-2015-E</v>
          </cell>
          <cell r="L8">
            <v>60340410</v>
          </cell>
          <cell r="O8" t="str">
            <v>Quản lý thanh toán không dùng tiền mặt qua Kho bạc nhà nước Hà Nội</v>
          </cell>
          <cell r="P8" t="str">
            <v>TS. Nguyễn Văn Quang</v>
          </cell>
          <cell r="Q8" t="str">
            <v>Kho bạc Nhà nước</v>
          </cell>
          <cell r="R8" t="str">
            <v>944/ĐHKT-QĐ ngày 04/05/2017</v>
          </cell>
          <cell r="X8" t="str">
            <v>Hội đồng 1</v>
          </cell>
          <cell r="Y8" t="str">
            <v>5756/QĐ-ĐHKT ngày 31/12/2015 của Hiệu trưởng Trường Đại học Kinh tế</v>
          </cell>
          <cell r="Z8" t="str">
            <v>3502 /QĐ-ĐHKT ngày 18 tháng 12 năm 2017</v>
          </cell>
          <cell r="AA8" t="str">
            <v>PGS.TS. Nguyễn Trúc Lê</v>
          </cell>
          <cell r="AB8" t="str">
            <v>TS. Nguyễn Xuân Thành</v>
          </cell>
          <cell r="AC8" t="str">
            <v>PGS.TS. Bùi Văn Huyền</v>
          </cell>
          <cell r="AD8" t="str">
            <v>TS. Trần Quang Tuyến</v>
          </cell>
          <cell r="AE8" t="str">
            <v>TS. Lưu Quốc Đạt</v>
          </cell>
          <cell r="AF8" t="str">
            <v>8h45-9h30</v>
          </cell>
          <cell r="AG8" t="str">
            <v>ngày 29 tháng 12 năm 2017</v>
          </cell>
          <cell r="AJ8" t="str">
            <v>P.406, nhà E4, 144 Xuân Thủy, Cầu Giấy, HN</v>
          </cell>
          <cell r="AM8" t="str">
            <v>8h00</v>
          </cell>
          <cell r="AN8" t="str">
            <v>ngày 29 tháng 12 năm 2017</v>
          </cell>
          <cell r="AO8">
            <v>2</v>
          </cell>
          <cell r="AP8" t="str">
            <v>QH-2015-E</v>
          </cell>
          <cell r="AQ8" t="str">
            <v>5756/QĐ-ĐHKT ngày 31/12/2015 của Hiệu trưởng Trường Đại học Kinh tế</v>
          </cell>
        </row>
        <row r="9">
          <cell r="A9" t="str">
            <v>Nguyễn Sơn Hiệp 14/11/1974</v>
          </cell>
          <cell r="B9" t="str">
            <v>Nguyễn Sơn Hiệp</v>
          </cell>
          <cell r="C9">
            <v>3</v>
          </cell>
          <cell r="E9" t="str">
            <v>Nguyễn Sơn</v>
          </cell>
          <cell r="F9" t="str">
            <v>Hiệp</v>
          </cell>
          <cell r="G9" t="str">
            <v>14/11/1974</v>
          </cell>
          <cell r="H9" t="str">
            <v>Nam Định</v>
          </cell>
          <cell r="I9" t="str">
            <v>Nam</v>
          </cell>
          <cell r="J9" t="str">
            <v>Quản lý kinh tế</v>
          </cell>
          <cell r="K9" t="str">
            <v>QH-2015-E</v>
          </cell>
          <cell r="L9">
            <v>60340410</v>
          </cell>
          <cell r="O9" t="str">
            <v>Quản lý tài chính tại Công ty cổ phần Tư vấn quản lý dự án VPM</v>
          </cell>
          <cell r="P9" t="str">
            <v>TS. Nguyễn Lương Thanh</v>
          </cell>
          <cell r="Q9" t="str">
            <v>Viện nghiên cứu Thương mại</v>
          </cell>
          <cell r="R9" t="str">
            <v>947/ĐHKT-QĐ ngày 04/05/2017</v>
          </cell>
          <cell r="X9" t="str">
            <v>Hội đồng 1</v>
          </cell>
          <cell r="Y9" t="str">
            <v>5756/QĐ-ĐHKT ngày 31/12/2015 của Hiệu trưởng Trường Đại học Kinh tế</v>
          </cell>
          <cell r="Z9" t="str">
            <v>3503 /QĐ-ĐHKT ngày 18 tháng 12 năm 2017</v>
          </cell>
          <cell r="AA9" t="str">
            <v>PGS.TS. Nguyễn Trúc Lê</v>
          </cell>
          <cell r="AB9" t="str">
            <v>PGS.TS. Bùi Văn Huyền</v>
          </cell>
          <cell r="AC9" t="str">
            <v>TS. Lưu Quốc Đạt</v>
          </cell>
          <cell r="AD9" t="str">
            <v>TS. Trần Quang Tuyến</v>
          </cell>
          <cell r="AE9" t="str">
            <v>TS. Nguyễn Xuân Thành</v>
          </cell>
          <cell r="AF9" t="str">
            <v>9h30-10h15</v>
          </cell>
          <cell r="AG9" t="str">
            <v>ngày 29 tháng 12 năm 2017</v>
          </cell>
          <cell r="AJ9" t="str">
            <v>P.406, nhà E4, 144 Xuân Thủy, Cầu Giấy, HN</v>
          </cell>
          <cell r="AM9" t="str">
            <v>8h00</v>
          </cell>
          <cell r="AN9" t="str">
            <v>ngày 29 tháng 12 năm 2017</v>
          </cell>
          <cell r="AO9">
            <v>3</v>
          </cell>
          <cell r="AP9" t="str">
            <v>QH-2015-E</v>
          </cell>
          <cell r="AQ9" t="str">
            <v>5756/QĐ-ĐHKT ngày 31/12/2015 của Hiệu trưởng Trường Đại học Kinh tế</v>
          </cell>
        </row>
        <row r="10">
          <cell r="A10" t="str">
            <v>Trần Thị Kim Nhẫn 16/11/1983</v>
          </cell>
          <cell r="B10" t="str">
            <v>Trần Thị Kim Nhẫn</v>
          </cell>
          <cell r="C10">
            <v>4</v>
          </cell>
          <cell r="E10" t="str">
            <v>Trần Thị Kim</v>
          </cell>
          <cell r="F10" t="str">
            <v>Nhẫn</v>
          </cell>
          <cell r="G10" t="str">
            <v>16/11/1983</v>
          </cell>
          <cell r="H10" t="str">
            <v>Nam Định</v>
          </cell>
          <cell r="I10" t="str">
            <v>Nữ</v>
          </cell>
          <cell r="J10" t="str">
            <v>Quản lý kinh tế</v>
          </cell>
          <cell r="K10" t="str">
            <v>QH-2014-E</v>
          </cell>
          <cell r="L10">
            <v>60340410</v>
          </cell>
          <cell r="O10" t="str">
            <v>Phát triển nguồn nhân lực ngành dự trữ nhà nước ở Việt Nam</v>
          </cell>
          <cell r="P10" t="str">
            <v>GS.TS. Phan Huy Đường</v>
          </cell>
          <cell r="Q10" t="str">
            <v>Trường ĐHKT, ĐHQGHN</v>
          </cell>
          <cell r="R10" t="str">
            <v>1592/ĐHKT-QĐ ngày 14/06/2017</v>
          </cell>
          <cell r="X10" t="str">
            <v>Hội đồng 1</v>
          </cell>
          <cell r="Y10" t="str">
            <v>62/QĐ-ĐHKT ngày 13/01/2015 của Hiệu trưởng Trường ĐHKT-ĐHQGHN</v>
          </cell>
          <cell r="Z10" t="str">
            <v>3504 /QĐ-ĐHKT ngày 18 tháng 12 năm 2017</v>
          </cell>
          <cell r="AA10" t="str">
            <v>PGS.TS. Nguyễn Trúc Lê</v>
          </cell>
          <cell r="AB10" t="str">
            <v>TS. Lưu Quốc Đạt</v>
          </cell>
          <cell r="AC10" t="str">
            <v>PGS.TS. Bùi Văn Huyền</v>
          </cell>
          <cell r="AD10" t="str">
            <v>TS. Trần Quang Tuyến</v>
          </cell>
          <cell r="AE10" t="str">
            <v>TS. Nguyễn Xuân Thành</v>
          </cell>
          <cell r="AF10" t="str">
            <v>10h15 - 11h00</v>
          </cell>
          <cell r="AG10" t="str">
            <v>ngày 29 tháng 12 năm 2017</v>
          </cell>
          <cell r="AJ10" t="str">
            <v>P.406, nhà E4, 144 Xuân Thủy, Cầu Giấy, HN</v>
          </cell>
          <cell r="AM10" t="str">
            <v>8h00</v>
          </cell>
          <cell r="AN10" t="str">
            <v>ngày 29 tháng 12 năm 2017</v>
          </cell>
          <cell r="AO10">
            <v>4</v>
          </cell>
          <cell r="AP10" t="str">
            <v>QH-2014-E</v>
          </cell>
          <cell r="AQ10" t="str">
            <v>62/QĐ-ĐHKT ngày 13/01/2015 của Hiệu trưởng Trường ĐHKT-ĐHQGHN</v>
          </cell>
          <cell r="AS10" t="str">
            <v>v</v>
          </cell>
        </row>
        <row r="11">
          <cell r="A11" t="str">
            <v>Trần Thu Trang 17/11/1985</v>
          </cell>
          <cell r="B11" t="str">
            <v>Trần Thu Trang</v>
          </cell>
          <cell r="C11">
            <v>5</v>
          </cell>
          <cell r="E11" t="str">
            <v>Trần Thu</v>
          </cell>
          <cell r="F11" t="str">
            <v>Trang</v>
          </cell>
          <cell r="G11" t="str">
            <v>17/11/1985</v>
          </cell>
          <cell r="H11" t="str">
            <v>Hà Nội</v>
          </cell>
          <cell r="I11" t="str">
            <v>Nữ</v>
          </cell>
          <cell r="J11" t="str">
            <v>Quản lý kinh tế</v>
          </cell>
          <cell r="K11" t="str">
            <v>QH-2015-E</v>
          </cell>
          <cell r="L11">
            <v>60340410</v>
          </cell>
          <cell r="O11" t="str">
            <v>Kiểm soát chi xây dựng cơ bản của kho bạc nhà nước quận Cầu Giấy, Hà Nội</v>
          </cell>
          <cell r="P11" t="str">
            <v>GS.TS. Phan Huy Đường</v>
          </cell>
          <cell r="Q11" t="str">
            <v>Trường ĐHKT, ĐHQGHN</v>
          </cell>
          <cell r="R11" t="str">
            <v>1052/ĐHKT-QĐ ngày 04/05/2017</v>
          </cell>
          <cell r="X11" t="str">
            <v>Hội đồng 1</v>
          </cell>
          <cell r="Y11" t="str">
            <v>5756/QĐ-ĐHKT ngày 31/12/2015 của Hiệu trưởng Trường Đại học Kinh tế</v>
          </cell>
          <cell r="Z11" t="str">
            <v>3505 /QĐ-ĐHKT ngày 18 tháng 12 năm 2017</v>
          </cell>
          <cell r="AA11" t="str">
            <v>PGS.TS. Nguyễn Trúc Lê</v>
          </cell>
          <cell r="AB11" t="str">
            <v>TS. Nguyễn Xuân Thành</v>
          </cell>
          <cell r="AC11" t="str">
            <v>TS. Lưu Quốc Đạt</v>
          </cell>
          <cell r="AD11" t="str">
            <v>TS. Trần Quang Tuyến</v>
          </cell>
          <cell r="AE11" t="str">
            <v>PGS.TS. Bùi Văn Huyền</v>
          </cell>
          <cell r="AF11" t="str">
            <v>11h00-11h45</v>
          </cell>
          <cell r="AG11" t="str">
            <v>ngày 29 tháng 12 năm 2017</v>
          </cell>
          <cell r="AJ11" t="str">
            <v>P.406, nhà E4, 144 Xuân Thủy, Cầu Giấy, HN</v>
          </cell>
          <cell r="AM11" t="str">
            <v>8h00</v>
          </cell>
          <cell r="AN11" t="str">
            <v>ngày 29 tháng 12 năm 2017</v>
          </cell>
          <cell r="AO11">
            <v>5</v>
          </cell>
          <cell r="AP11" t="str">
            <v>QH-2015-E</v>
          </cell>
          <cell r="AQ11" t="str">
            <v>5756/QĐ-ĐHKT ngày 31/12/2015 của Hiệu trưởng Trường Đại học Kinh tế</v>
          </cell>
        </row>
        <row r="12">
          <cell r="A12" t="str">
            <v>Nguyễn Văn Hạnh 08/02/1987</v>
          </cell>
          <cell r="B12" t="str">
            <v>Nguyễn Văn Hạnh</v>
          </cell>
          <cell r="C12">
            <v>6</v>
          </cell>
          <cell r="E12" t="str">
            <v>Nguyễn Văn</v>
          </cell>
          <cell r="F12" t="str">
            <v>Hạnh</v>
          </cell>
          <cell r="G12" t="str">
            <v>08/02/1987</v>
          </cell>
          <cell r="H12" t="str">
            <v>Hải Dương</v>
          </cell>
          <cell r="I12" t="str">
            <v>Nam</v>
          </cell>
          <cell r="J12" t="str">
            <v>Quản lý kinh tế</v>
          </cell>
          <cell r="K12" t="str">
            <v>QH-2014-E</v>
          </cell>
          <cell r="L12">
            <v>60340410</v>
          </cell>
          <cell r="O12" t="str">
            <v>Quản lý nhà nước đối với cụm công nghiệp trên địa bàn tỉnh Hải Dương</v>
          </cell>
          <cell r="P12" t="str">
            <v>PGS.TS. Lê Quốc Hội</v>
          </cell>
          <cell r="Q12" t="str">
            <v>Trường Đại học Kinh tế Quốc dân</v>
          </cell>
          <cell r="R12" t="str">
            <v>182/QĐ-ĐHKT ngày 03/02/2016</v>
          </cell>
          <cell r="X12" t="str">
            <v>Hội đồng 2</v>
          </cell>
          <cell r="Y12" t="str">
            <v>3718/QĐ-ĐHKT ngày 29/09/2014 của Hiệu trưởng Trường ĐHKT-ĐHQGHN</v>
          </cell>
          <cell r="Z12" t="str">
            <v>3506 /QĐ-ĐHKT ngày 18 tháng 12 năm 2017</v>
          </cell>
          <cell r="AA12" t="str">
            <v>PGS.TS. Nguyễn Trúc Lê</v>
          </cell>
          <cell r="AB12" t="str">
            <v>PGS.TS. Vũ Thanh Sơn</v>
          </cell>
          <cell r="AC12" t="str">
            <v>PGS.TS. Lê Hùng Sơn</v>
          </cell>
          <cell r="AD12" t="str">
            <v>PGS.TS. Trần Đức Hiệp</v>
          </cell>
          <cell r="AE12" t="str">
            <v>PGS.TS. Mai Thị Thanh Xuân</v>
          </cell>
          <cell r="AF12" t="str">
            <v>13h00-13h45</v>
          </cell>
          <cell r="AG12" t="str">
            <v>ngày 26 tháng 12 năm 2017</v>
          </cell>
          <cell r="AJ12" t="str">
            <v>P.406, nhà E4, 144 Xuân Thủy, Cầu Giấy, HN</v>
          </cell>
          <cell r="AM12" t="str">
            <v>13h00</v>
          </cell>
          <cell r="AN12" t="str">
            <v>ngày 26 tháng 12 năm 2017</v>
          </cell>
          <cell r="AO12">
            <v>6</v>
          </cell>
          <cell r="AP12" t="str">
            <v>QH-2014-E</v>
          </cell>
          <cell r="AQ12" t="str">
            <v>3718/QĐ-ĐHKT ngày 29/09/2014 của Hiệu trưởng Trường ĐHKT-ĐHQGHN</v>
          </cell>
          <cell r="AS12" t="str">
            <v>v</v>
          </cell>
        </row>
        <row r="13">
          <cell r="A13" t="str">
            <v>Đào Thu Phương 17/02/1984</v>
          </cell>
          <cell r="B13" t="str">
            <v>Đào Thu Phương</v>
          </cell>
          <cell r="C13">
            <v>7</v>
          </cell>
          <cell r="E13" t="str">
            <v>Đào Thu</v>
          </cell>
          <cell r="F13" t="str">
            <v>Phương</v>
          </cell>
          <cell r="G13" t="str">
            <v>17/02/1984</v>
          </cell>
          <cell r="H13" t="str">
            <v>Hà Nam</v>
          </cell>
          <cell r="I13" t="str">
            <v>Nữ</v>
          </cell>
          <cell r="J13" t="str">
            <v>Quản lý kinh tế</v>
          </cell>
          <cell r="K13" t="str">
            <v>QH-2015-E</v>
          </cell>
          <cell r="L13">
            <v>60340410</v>
          </cell>
          <cell r="O13" t="str">
            <v>Quản lý nhân lực tại Trường Đại học Ngoại thương Hà Nội</v>
          </cell>
          <cell r="P13" t="str">
            <v>PGS.TS. Phạm Văn Dũng</v>
          </cell>
          <cell r="Q13" t="str">
            <v>Trường Đại học Kinh tế, ĐHQGHN</v>
          </cell>
          <cell r="R13" t="str">
            <v>3331/QĐ-ĐHKT ngày 16/11/2016</v>
          </cell>
          <cell r="X13" t="str">
            <v>Hội đồng 2</v>
          </cell>
          <cell r="Y13" t="str">
            <v>3418/QĐ-ĐHKT ngày 31/7/2015 của Hiệu trưởng Trường Đại học Kinh tế</v>
          </cell>
          <cell r="Z13" t="str">
            <v>3507 /QĐ-ĐHKT ngày 18 tháng 12 năm 2017</v>
          </cell>
          <cell r="AA13" t="str">
            <v>PGS.TS. Nguyễn Trúc Lê</v>
          </cell>
          <cell r="AB13" t="str">
            <v>PGS.TS. Lê Hùng Sơn</v>
          </cell>
          <cell r="AC13" t="str">
            <v>PGS.TS. Vũ Thanh Sơn</v>
          </cell>
          <cell r="AD13" t="str">
            <v>PGS.TS. Trần Đức Hiệp</v>
          </cell>
          <cell r="AE13" t="str">
            <v>PGS.TS. Mai Thị Thanh Xuân</v>
          </cell>
          <cell r="AF13" t="str">
            <v>13h45-14h30</v>
          </cell>
          <cell r="AG13" t="str">
            <v>ngày 26 tháng 12 năm 2017</v>
          </cell>
          <cell r="AJ13" t="str">
            <v>P.406, nhà E4, 144 Xuân Thủy, Cầu Giấy, HN</v>
          </cell>
          <cell r="AM13" t="str">
            <v>13h00</v>
          </cell>
          <cell r="AN13" t="str">
            <v>ngày 26 tháng 12 năm 2017</v>
          </cell>
          <cell r="AO13">
            <v>7</v>
          </cell>
          <cell r="AP13" t="str">
            <v>QH-2015-E</v>
          </cell>
          <cell r="AQ13" t="str">
            <v>3418/QĐ-ĐHKT ngày 31/7/2015 của Hiệu trưởng Trường Đại học Kinh tế</v>
          </cell>
          <cell r="AS13" t="str">
            <v>v</v>
          </cell>
        </row>
        <row r="14">
          <cell r="A14" t="str">
            <v>Nguyễn Văn Kiên 13/09/1979</v>
          </cell>
          <cell r="B14" t="str">
            <v>Nguyễn Văn Kiên</v>
          </cell>
          <cell r="C14">
            <v>8</v>
          </cell>
          <cell r="E14" t="str">
            <v>Nguyễn Văn</v>
          </cell>
          <cell r="F14" t="str">
            <v>Kiên</v>
          </cell>
          <cell r="G14" t="str">
            <v>13/09/1979</v>
          </cell>
          <cell r="H14" t="str">
            <v>Hải Dương</v>
          </cell>
          <cell r="I14" t="str">
            <v>Nam</v>
          </cell>
          <cell r="J14" t="str">
            <v>Quản lý kinh tế</v>
          </cell>
          <cell r="K14" t="str">
            <v>QH-2015-E</v>
          </cell>
          <cell r="L14">
            <v>60340410</v>
          </cell>
          <cell r="O14" t="str">
            <v>Quản lý nhà nước đối với công nghiệp an ninh tại Việt Nam</v>
          </cell>
          <cell r="P14" t="str">
            <v>TS. Phạm Quỳnh Anh</v>
          </cell>
          <cell r="Q14" t="str">
            <v>Trường ĐHKT, ĐHQGHN</v>
          </cell>
          <cell r="R14" t="str">
            <v>974/ĐHKT-QĐ ngày 04/05/2017</v>
          </cell>
          <cell r="X14" t="str">
            <v>Hội đồng 2</v>
          </cell>
          <cell r="Y14" t="str">
            <v>5756/QĐ-ĐHKT ngày 31/12/2015 của Hiệu trưởng Trường Đại học Kinh tế</v>
          </cell>
          <cell r="Z14" t="str">
            <v>3508 /QĐ-ĐHKT ngày 18 tháng 12 năm 2017</v>
          </cell>
          <cell r="AA14" t="str">
            <v>PGS.TS. Nguyễn Trúc Lê</v>
          </cell>
          <cell r="AB14" t="str">
            <v>PGS.TS. Vũ Thanh Sơn</v>
          </cell>
          <cell r="AC14" t="str">
            <v>PGS.TS. Mai Thị Thanh Xuân</v>
          </cell>
          <cell r="AD14" t="str">
            <v>PGS.TS. Trần Đức Hiệp</v>
          </cell>
          <cell r="AE14" t="str">
            <v>PGS.TS. Lê Hùng Sơn</v>
          </cell>
          <cell r="AF14" t="str">
            <v>14h30-15h15</v>
          </cell>
          <cell r="AG14" t="str">
            <v>ngày 26 tháng 12 năm 2017</v>
          </cell>
          <cell r="AJ14" t="str">
            <v>P.406, nhà E4, 144 Xuân Thủy, Cầu Giấy, HN</v>
          </cell>
          <cell r="AM14" t="str">
            <v>13h00</v>
          </cell>
          <cell r="AN14" t="str">
            <v>ngày 26 tháng 12 năm 2017</v>
          </cell>
          <cell r="AO14">
            <v>8</v>
          </cell>
          <cell r="AP14" t="str">
            <v>QH-2015-E</v>
          </cell>
          <cell r="AQ14" t="str">
            <v>5756/QĐ-ĐHKT ngày 31/12/2015 của Hiệu trưởng Trường Đại học Kinh tế</v>
          </cell>
        </row>
        <row r="15">
          <cell r="A15" t="str">
            <v>Lê Anh Tuấn 13/12/1987</v>
          </cell>
          <cell r="B15" t="str">
            <v>Lê Anh Tuấn</v>
          </cell>
          <cell r="C15">
            <v>9</v>
          </cell>
          <cell r="E15" t="str">
            <v>Lê Anh</v>
          </cell>
          <cell r="F15" t="str">
            <v>Tuấn</v>
          </cell>
          <cell r="G15" t="str">
            <v>13/12/1987</v>
          </cell>
          <cell r="H15" t="str">
            <v>Hà Tĩnh</v>
          </cell>
          <cell r="I15" t="str">
            <v>Nam</v>
          </cell>
          <cell r="J15" t="str">
            <v>Quản lý kinh tế</v>
          </cell>
          <cell r="K15" t="str">
            <v>QH-2015-E</v>
          </cell>
          <cell r="L15">
            <v>60340410</v>
          </cell>
          <cell r="O15" t="str">
            <v>Quản lý vốn đầu tư xây dựng cơ bản nội ngành tại Kho bạc nhà nước Hà Nội</v>
          </cell>
          <cell r="P15" t="str">
            <v>PGS.TS. Đinh Văn Thông</v>
          </cell>
          <cell r="Q15" t="str">
            <v>Trường ĐHKT, ĐHQGHN</v>
          </cell>
          <cell r="R15" t="str">
            <v>1021/ĐHKT-QĐ ngày 04/05/2017</v>
          </cell>
          <cell r="X15" t="str">
            <v>Hội đồng 2</v>
          </cell>
          <cell r="Y15" t="str">
            <v>5756/QĐ-ĐHKT ngày 31/12/2015 của Hiệu trưởng Trường Đại học Kinh tế</v>
          </cell>
          <cell r="Z15" t="str">
            <v>3509 /QĐ-ĐHKT ngày 18 tháng 12 năm 2017</v>
          </cell>
          <cell r="AA15" t="str">
            <v>PGS.TS. Nguyễn Trúc Lê</v>
          </cell>
          <cell r="AB15" t="str">
            <v>PGS.TS. Mai Thị Thanh Xuân</v>
          </cell>
          <cell r="AC15" t="str">
            <v>PGS.TS. Vũ Thanh Sơn</v>
          </cell>
          <cell r="AD15" t="str">
            <v>PGS.TS. Trần Đức Hiệp</v>
          </cell>
          <cell r="AE15" t="str">
            <v>PGS.TS. Lê Hùng Sơn</v>
          </cell>
          <cell r="AF15" t="str">
            <v>15h15-16h00</v>
          </cell>
          <cell r="AG15" t="str">
            <v>ngày 26 tháng 12 năm 2017</v>
          </cell>
          <cell r="AJ15" t="str">
            <v>P.406, nhà E4, 144 Xuân Thủy, Cầu Giấy, HN</v>
          </cell>
          <cell r="AM15" t="str">
            <v>13h00</v>
          </cell>
          <cell r="AN15" t="str">
            <v>ngày 26 tháng 12 năm 2017</v>
          </cell>
          <cell r="AO15">
            <v>9</v>
          </cell>
          <cell r="AP15" t="str">
            <v>QH-2015-E</v>
          </cell>
          <cell r="AQ15" t="str">
            <v>5756/QĐ-ĐHKT ngày 31/12/2015 của Hiệu trưởng Trường Đại học Kinh tế</v>
          </cell>
        </row>
        <row r="16">
          <cell r="A16" t="str">
            <v>Nguyễn Văn Vị 15/08/1988</v>
          </cell>
          <cell r="B16" t="str">
            <v>Nguyễn Văn Vị</v>
          </cell>
          <cell r="C16">
            <v>10</v>
          </cell>
          <cell r="E16" t="str">
            <v>Nguyễn Văn</v>
          </cell>
          <cell r="F16" t="str">
            <v>Vị</v>
          </cell>
          <cell r="G16" t="str">
            <v>15/08/1988</v>
          </cell>
          <cell r="H16" t="str">
            <v>Bắc Giang</v>
          </cell>
          <cell r="I16" t="str">
            <v>Nam</v>
          </cell>
          <cell r="J16" t="str">
            <v>Quản lý kinh tế</v>
          </cell>
          <cell r="K16" t="str">
            <v>QH-2015-E</v>
          </cell>
          <cell r="L16">
            <v>60340410</v>
          </cell>
          <cell r="O16" t="str">
            <v>Quản lý vốn đầu tư phát triển khoa học và công nghệ ở tỉnh Bắc Giang</v>
          </cell>
          <cell r="P16" t="str">
            <v>TS. Đinh Quang Ty</v>
          </cell>
          <cell r="Q16" t="str">
            <v>Hội đồng lý luận Trung ương</v>
          </cell>
          <cell r="R16" t="str">
            <v>1060/ĐHKT-QĐ ngày 04/05/2017</v>
          </cell>
          <cell r="X16" t="str">
            <v>Hội đồng 2</v>
          </cell>
          <cell r="Y16" t="str">
            <v>5756/QĐ-ĐHKT ngày 31/12/2015 của Hiệu trưởng Trường Đại học Kinh tế</v>
          </cell>
          <cell r="Z16" t="str">
            <v>3510 /QĐ-ĐHKT ngày 18 tháng 12 năm 2017</v>
          </cell>
          <cell r="AA16" t="str">
            <v>PGS.TS. Nguyễn Trúc Lê</v>
          </cell>
          <cell r="AB16" t="str">
            <v>PGS.TS. Lê Hùng Sơn</v>
          </cell>
          <cell r="AC16" t="str">
            <v>PGS.TS. Mai Thị Thanh Xuân</v>
          </cell>
          <cell r="AD16" t="str">
            <v>PGS.TS. Trần Đức Hiệp</v>
          </cell>
          <cell r="AE16" t="str">
            <v>PGS.TS. Vũ Thanh Sơn</v>
          </cell>
          <cell r="AF16" t="str">
            <v>16h00-16h45</v>
          </cell>
          <cell r="AG16" t="str">
            <v>ngày 26 tháng 12 năm 2017</v>
          </cell>
          <cell r="AJ16" t="str">
            <v>P.406, nhà E4, 144 Xuân Thủy, Cầu Giấy, HN</v>
          </cell>
          <cell r="AM16" t="str">
            <v>13h00</v>
          </cell>
          <cell r="AN16" t="str">
            <v>ngày 26 tháng 12 năm 2017</v>
          </cell>
          <cell r="AO16">
            <v>10</v>
          </cell>
          <cell r="AP16" t="str">
            <v>QH-2015-E</v>
          </cell>
          <cell r="AQ16" t="str">
            <v>5756/QĐ-ĐHKT ngày 31/12/2015 của Hiệu trưởng Trường Đại học Kinh tế</v>
          </cell>
        </row>
        <row r="17">
          <cell r="A17" t="str">
            <v>Nguyễn Thị Hương Sen 23/08/1985</v>
          </cell>
          <cell r="B17" t="str">
            <v>Nguyễn Thị Hương Sen</v>
          </cell>
          <cell r="C17">
            <v>11</v>
          </cell>
          <cell r="E17" t="str">
            <v>Nguyễn Thị Hương</v>
          </cell>
          <cell r="F17" t="str">
            <v>Sen</v>
          </cell>
          <cell r="G17" t="str">
            <v>23/08/1985</v>
          </cell>
          <cell r="H17" t="str">
            <v>Hà Nội</v>
          </cell>
          <cell r="I17" t="str">
            <v>Nữ</v>
          </cell>
          <cell r="J17" t="str">
            <v>Quản lý kinh tế</v>
          </cell>
          <cell r="K17" t="str">
            <v>QH-2015-E</v>
          </cell>
          <cell r="L17">
            <v>60340410</v>
          </cell>
          <cell r="O17" t="str">
            <v>Quản lý hoạt động dịch vụ khoa học công nghệ tại Viện Vật liệu xây dựng - Bộ Xây dựng</v>
          </cell>
          <cell r="P17" t="str">
            <v>PGS.TS. Nguyễn Hồng Sơn</v>
          </cell>
          <cell r="Q17" t="str">
            <v>Đại học Quốc Gia Hà Nội</v>
          </cell>
          <cell r="R17" t="str">
            <v>1012/ĐHKT-QĐ ngày 04/05/2017</v>
          </cell>
          <cell r="X17" t="str">
            <v>Hội đồng 3</v>
          </cell>
          <cell r="Y17" t="str">
            <v>5756/QĐ-ĐHKT ngày 31/12/2015 của Hiệu trưởng Trường Đại học Kinh tế</v>
          </cell>
          <cell r="Z17" t="str">
            <v>3511 /QĐ-ĐHKT ngày 18 tháng 12 năm 2017</v>
          </cell>
          <cell r="AA17" t="str">
            <v>PGS.TS. Phạm Văn Dũng</v>
          </cell>
          <cell r="AB17" t="str">
            <v>PGS.TS. Nguyễn Ngọc Hồi</v>
          </cell>
          <cell r="AC17" t="str">
            <v>TS. Nguyễn Mạnh Hùng</v>
          </cell>
          <cell r="AD17" t="str">
            <v>TS. Nguyễn Thị Thu Hoài</v>
          </cell>
          <cell r="AE17" t="str">
            <v>TS. Phạm Quang Vinh</v>
          </cell>
          <cell r="AF17" t="str">
            <v>14h00-14h45</v>
          </cell>
          <cell r="AG17" t="str">
            <v>ngày 2 tháng 1 năm 2018</v>
          </cell>
          <cell r="AJ17" t="str">
            <v>P.510 nhà E4, 144 Xuân Thủy, Cầu Giấy, HN</v>
          </cell>
          <cell r="AM17" t="str">
            <v>14h00</v>
          </cell>
          <cell r="AN17" t="str">
            <v>ngày 2 tháng 1 năm 2018</v>
          </cell>
          <cell r="AO17">
            <v>11</v>
          </cell>
          <cell r="AP17" t="str">
            <v>QH-2015-E</v>
          </cell>
          <cell r="AQ17" t="str">
            <v>5756/QĐ-ĐHKT ngày 31/12/2015 của Hiệu trưởng Trường Đại học Kinh tế</v>
          </cell>
        </row>
        <row r="18">
          <cell r="A18" t="str">
            <v>Lê Trường Sơn 27/02/1980</v>
          </cell>
          <cell r="B18" t="str">
            <v>Lê Trường Sơn</v>
          </cell>
          <cell r="C18">
            <v>12</v>
          </cell>
          <cell r="E18" t="str">
            <v>Lê Trường</v>
          </cell>
          <cell r="F18" t="str">
            <v>Sơn</v>
          </cell>
          <cell r="G18" t="str">
            <v>27/02/1980</v>
          </cell>
          <cell r="H18" t="str">
            <v>Hải Phòng</v>
          </cell>
          <cell r="I18" t="str">
            <v>Nam</v>
          </cell>
          <cell r="J18" t="str">
            <v>Quản lý kinh tế</v>
          </cell>
          <cell r="K18" t="str">
            <v>QH-2015-E</v>
          </cell>
          <cell r="L18">
            <v>60340410</v>
          </cell>
          <cell r="O18" t="str">
            <v>Năng lực quản lý của cán bộ quản lý cấp phòng, ban thuộc cơ quan Đảng ủy khối doanh nghiệp Trung ương</v>
          </cell>
          <cell r="P18" t="str">
            <v>PGS.TS. Lê Thị Anh Vân</v>
          </cell>
          <cell r="Q18" t="str">
            <v>Trường Đại học Kinh tế Quốc dân</v>
          </cell>
          <cell r="R18" t="str">
            <v>1015/ĐHKT-QĐ ngày 04/05/2017</v>
          </cell>
          <cell r="X18" t="str">
            <v>Hội đồng 3</v>
          </cell>
          <cell r="Y18" t="str">
            <v>5756/QĐ-ĐHKT ngày 31/12/2015 của Hiệu trưởng Trường Đại học Kinh tế</v>
          </cell>
          <cell r="Z18" t="str">
            <v>3512 /QĐ-ĐHKT ngày 18 tháng 12 năm 2017</v>
          </cell>
          <cell r="AA18" t="str">
            <v>PGS.TS. Phạm Văn Dũng</v>
          </cell>
          <cell r="AB18" t="str">
            <v>TS. Nguyễn Mạnh Hùng</v>
          </cell>
          <cell r="AC18" t="str">
            <v>PGS.TS. Nguyễn Ngọc Hồi</v>
          </cell>
          <cell r="AD18" t="str">
            <v>TS. Nguyễn Thị Thu Hoài</v>
          </cell>
          <cell r="AE18" t="str">
            <v>TS. Phạm Quang Vinh</v>
          </cell>
          <cell r="AF18" t="str">
            <v>14h45-15h30</v>
          </cell>
          <cell r="AG18" t="str">
            <v>ngày 2 tháng 1 năm 2018</v>
          </cell>
          <cell r="AJ18" t="str">
            <v>P.510 nhà E4, 144 Xuân Thủy, Cầu Giấy, HN</v>
          </cell>
          <cell r="AM18" t="str">
            <v>14h00</v>
          </cell>
          <cell r="AN18" t="str">
            <v>ngày 2 tháng 1 năm 2018</v>
          </cell>
          <cell r="AO18">
            <v>12</v>
          </cell>
          <cell r="AP18" t="str">
            <v>QH-2015-E</v>
          </cell>
          <cell r="AQ18" t="str">
            <v>5756/QĐ-ĐHKT ngày 31/12/2015 của Hiệu trưởng Trường Đại học Kinh tế</v>
          </cell>
        </row>
        <row r="19">
          <cell r="A19" t="str">
            <v>Trần Quốc Bảo 07/11/1968</v>
          </cell>
          <cell r="B19" t="str">
            <v>Trần Quốc Bảo</v>
          </cell>
          <cell r="C19">
            <v>13</v>
          </cell>
          <cell r="E19" t="str">
            <v>Trần Quốc</v>
          </cell>
          <cell r="F19" t="str">
            <v>Bảo</v>
          </cell>
          <cell r="G19" t="str">
            <v>07/11/1968</v>
          </cell>
          <cell r="H19" t="str">
            <v>Phú Thọ</v>
          </cell>
          <cell r="I19" t="str">
            <v>Nam</v>
          </cell>
          <cell r="J19" t="str">
            <v>Quản lý kinh tế</v>
          </cell>
          <cell r="K19" t="str">
            <v>QH-2015-E</v>
          </cell>
          <cell r="L19">
            <v>60340410</v>
          </cell>
          <cell r="O19" t="str">
            <v>Quản lý chất lượng dịch vụ sau bán hàng của Công ty TNHH Chế tạo công nghiệp và Gia công chế biến hàng xuất khẩu Việt Nam</v>
          </cell>
          <cell r="P19" t="str">
            <v>PGS.TS. Lê Thị Anh Vân</v>
          </cell>
          <cell r="Q19" t="str">
            <v>Trường Đại học Kinh tế Quốc dân</v>
          </cell>
          <cell r="R19" t="str">
            <v>916/ĐHKT-QĐ ngày 04/05/2017</v>
          </cell>
          <cell r="X19" t="str">
            <v>Hội đồng 3</v>
          </cell>
          <cell r="Y19" t="str">
            <v>5756/QĐ-ĐHKT ngày 31/12/2015 của Hiệu trưởng Trường Đại học Kinh tế</v>
          </cell>
          <cell r="Z19" t="str">
            <v>3513 /QĐ-ĐHKT ngày 18 tháng 12 năm 2017</v>
          </cell>
          <cell r="AA19" t="str">
            <v>PGS.TS. Phạm Văn Dũng</v>
          </cell>
          <cell r="AB19" t="str">
            <v>PGS.TS. Nguyễn Ngọc Hồi</v>
          </cell>
          <cell r="AC19" t="str">
            <v>TS. Phạm Quang Vinh</v>
          </cell>
          <cell r="AD19" t="str">
            <v>TS. Nguyễn Thị Thu Hoài</v>
          </cell>
          <cell r="AE19" t="str">
            <v>TS. Nguyễn Mạnh Hùng</v>
          </cell>
          <cell r="AF19" t="str">
            <v>15h30-16h15</v>
          </cell>
          <cell r="AG19" t="str">
            <v>ngày 2 tháng 1 năm 2018</v>
          </cell>
          <cell r="AJ19" t="str">
            <v>P.510 nhà E4, 144 Xuân Thủy, Cầu Giấy, HN</v>
          </cell>
          <cell r="AM19" t="str">
            <v>14h00</v>
          </cell>
          <cell r="AN19" t="str">
            <v>ngày 2 tháng 1 năm 2018</v>
          </cell>
          <cell r="AO19">
            <v>13</v>
          </cell>
          <cell r="AP19" t="str">
            <v>QH-2015-E</v>
          </cell>
          <cell r="AQ19" t="str">
            <v>5756/QĐ-ĐHKT ngày 31/12/2015 của Hiệu trưởng Trường Đại học Kinh tế</v>
          </cell>
        </row>
        <row r="20">
          <cell r="A20" t="str">
            <v>Phạm Thị Thu Hà 29/06/1991</v>
          </cell>
          <cell r="B20" t="str">
            <v>Phạm Thị Thu Hà</v>
          </cell>
          <cell r="C20">
            <v>14</v>
          </cell>
          <cell r="E20" t="str">
            <v>Phạm Thị Thu</v>
          </cell>
          <cell r="F20" t="str">
            <v>Hà</v>
          </cell>
          <cell r="G20" t="str">
            <v>29/06/1991</v>
          </cell>
          <cell r="H20" t="str">
            <v>Thái Bình</v>
          </cell>
          <cell r="I20" t="str">
            <v>Nữ</v>
          </cell>
          <cell r="J20" t="str">
            <v>Quản lý kinh tế</v>
          </cell>
          <cell r="K20" t="str">
            <v>QH-2015-E</v>
          </cell>
          <cell r="L20">
            <v>60340410</v>
          </cell>
          <cell r="O20" t="str">
            <v xml:space="preserve">Quản lý rủi ro tín dụng tại Ngân hàng TMCP phát triển thành phố Hồ Chí Minh </v>
          </cell>
          <cell r="P20" t="str">
            <v>PGS.TS. Đỗ Hữu Tùng</v>
          </cell>
          <cell r="Q20" t="str">
            <v>Trường Đại học Mỏ - Địa chất</v>
          </cell>
          <cell r="R20" t="str">
            <v>933/ĐHKT-QĐ ngày 04/05/2017</v>
          </cell>
          <cell r="X20" t="str">
            <v>Hội đồng 3</v>
          </cell>
          <cell r="Y20" t="str">
            <v>5756/QĐ-ĐHKT ngày 31/12/2015 của Hiệu trưởng Trường Đại học Kinh tế</v>
          </cell>
          <cell r="Z20" t="str">
            <v>3514 /QĐ-ĐHKT ngày 18 tháng 12 năm 2017</v>
          </cell>
          <cell r="AA20" t="str">
            <v>PGS.TS. Phạm Văn Dũng</v>
          </cell>
          <cell r="AB20" t="str">
            <v>TS. Phạm Quang Vinh</v>
          </cell>
          <cell r="AC20" t="str">
            <v>PGS.TS. Nguyễn Ngọc Hồi</v>
          </cell>
          <cell r="AD20" t="str">
            <v>TS. Nguyễn Thị Thu Hoài</v>
          </cell>
          <cell r="AE20" t="str">
            <v>TS. Nguyễn Mạnh Hùng</v>
          </cell>
          <cell r="AF20" t="str">
            <v>16h15-17h00</v>
          </cell>
          <cell r="AG20" t="str">
            <v>ngày 2 tháng 1 năm 2018</v>
          </cell>
          <cell r="AJ20" t="str">
            <v>P.510 nhà E4, 144 Xuân Thủy, Cầu Giấy, HN</v>
          </cell>
          <cell r="AM20" t="str">
            <v>14h00</v>
          </cell>
          <cell r="AN20" t="str">
            <v>ngày 2 tháng 1 năm 2018</v>
          </cell>
          <cell r="AO20">
            <v>14</v>
          </cell>
          <cell r="AP20" t="str">
            <v>QH-2015-E</v>
          </cell>
          <cell r="AQ20" t="str">
            <v>5756/QĐ-ĐHKT ngày 31/12/2015 của Hiệu trưởng Trường Đại học Kinh tế</v>
          </cell>
        </row>
        <row r="21">
          <cell r="A21" t="str">
            <v>Trần Thị Liên Trang 30/11/1991</v>
          </cell>
          <cell r="B21" t="str">
            <v>Trần Thị Liên Trang</v>
          </cell>
          <cell r="C21">
            <v>15</v>
          </cell>
          <cell r="E21" t="str">
            <v>Trần Thị Liên</v>
          </cell>
          <cell r="F21" t="str">
            <v>Trang</v>
          </cell>
          <cell r="G21" t="str">
            <v>30/11/1991</v>
          </cell>
          <cell r="H21" t="str">
            <v>Hà Nội</v>
          </cell>
          <cell r="I21" t="str">
            <v>Nữ</v>
          </cell>
          <cell r="J21" t="str">
            <v>Quản lý kinh tế</v>
          </cell>
          <cell r="K21" t="str">
            <v>QH-2015-E</v>
          </cell>
          <cell r="L21">
            <v>60340410</v>
          </cell>
          <cell r="O21" t="str">
            <v>Chính sách hỗ trợ doanh nghiệp nhỏ và vừa ở Việt Nam</v>
          </cell>
          <cell r="P21" t="str">
            <v>PGS.TS. Lê Xuân Đình</v>
          </cell>
          <cell r="Q21" t="str">
            <v>Tạp chí Kinh tế và Dự báo</v>
          </cell>
          <cell r="R21" t="str">
            <v>1047/ĐHKT-QĐ ngày 04/05/2017</v>
          </cell>
          <cell r="X21" t="str">
            <v>Hội đồng 3</v>
          </cell>
          <cell r="Y21" t="str">
            <v>5756/QĐ-ĐHKT ngày 31/12/2015 của Hiệu trưởng Trường Đại học Kinh tế</v>
          </cell>
          <cell r="Z21" t="str">
            <v>3515 /QĐ-ĐHKT ngày 18 tháng 12 năm 2017</v>
          </cell>
          <cell r="AA21" t="str">
            <v>PGS.TS. Phạm Văn Dũng</v>
          </cell>
          <cell r="AB21" t="str">
            <v>TS. Nguyễn Mạnh Hùng</v>
          </cell>
          <cell r="AC21" t="str">
            <v>TS. Phạm Quang Vinh</v>
          </cell>
          <cell r="AD21" t="str">
            <v>TS. Nguyễn Thị Thu Hoài</v>
          </cell>
          <cell r="AE21" t="str">
            <v>PGS.TS. Nguyễn Ngọc Hồi</v>
          </cell>
          <cell r="AF21" t="str">
            <v>17h00-17h45</v>
          </cell>
          <cell r="AG21" t="str">
            <v>ngày 2 tháng 1 năm 2018</v>
          </cell>
          <cell r="AJ21" t="str">
            <v>P.510 nhà E4, 144 Xuân Thủy, Cầu Giấy, HN</v>
          </cell>
          <cell r="AM21" t="str">
            <v>14h00</v>
          </cell>
          <cell r="AN21" t="str">
            <v>ngày 2 tháng 1 năm 2018</v>
          </cell>
          <cell r="AO21">
            <v>15</v>
          </cell>
          <cell r="AP21" t="str">
            <v>QH-2015-E</v>
          </cell>
          <cell r="AQ21" t="str">
            <v>5756/QĐ-ĐHKT ngày 31/12/2015 của Hiệu trưởng Trường Đại học Kinh tế</v>
          </cell>
        </row>
        <row r="22">
          <cell r="A22" t="str">
            <v>Nguyễn Thị Liễu Hạnh 20/03/1983</v>
          </cell>
          <cell r="B22" t="str">
            <v>Nguyễn Thị Liễu Hạnh</v>
          </cell>
          <cell r="C22">
            <v>16</v>
          </cell>
          <cell r="E22" t="str">
            <v>Nguyễn Thị Liễu</v>
          </cell>
          <cell r="F22" t="str">
            <v>Hạnh</v>
          </cell>
          <cell r="G22" t="str">
            <v>20/03/1983</v>
          </cell>
          <cell r="H22" t="str">
            <v>Thái Nguyên</v>
          </cell>
          <cell r="I22" t="str">
            <v>Nữ</v>
          </cell>
          <cell r="J22" t="str">
            <v>Quản lý kinh tế</v>
          </cell>
          <cell r="K22" t="str">
            <v>QH-2015-E</v>
          </cell>
          <cell r="L22">
            <v>60340410</v>
          </cell>
          <cell r="O22" t="str">
            <v>Quản lý dự án đầu tư xây dựng tại Chi nhánh phát triển quỹ đất Sóc Sơn, thành phố Hà Nội</v>
          </cell>
          <cell r="P22" t="str">
            <v>PGS.TS. Hoàng Thị Bích Loan</v>
          </cell>
          <cell r="Q22" t="str">
            <v>Học viện Chính trị Quốc gia Hồ Chí Minh</v>
          </cell>
          <cell r="R22" t="str">
            <v>1578/ĐHKT-QĐ ngày 16/5/2017</v>
          </cell>
          <cell r="X22" t="str">
            <v>Hội đồng 4</v>
          </cell>
          <cell r="Y22" t="str">
            <v>5756/QĐ-ĐHKT ngày 31/12/2015 của Hiệu trưởng Trường Đại học Kinh tế</v>
          </cell>
          <cell r="Z22" t="str">
            <v>3516 /QĐ-ĐHKT ngày 18 tháng 12 năm 2017</v>
          </cell>
          <cell r="AA22" t="str">
            <v>PGS.TS. Phạm Văn Dũng</v>
          </cell>
          <cell r="AB22" t="str">
            <v>PGS.TS. Trương Quốc Cường</v>
          </cell>
          <cell r="AC22" t="str">
            <v>TS. Lê Văn Chiến</v>
          </cell>
          <cell r="AD22" t="str">
            <v>PGS.TS. Phạm Thị Hồng Điệp</v>
          </cell>
          <cell r="AE22" t="str">
            <v>TS. Vũ Thị Dậu</v>
          </cell>
          <cell r="AF22" t="str">
            <v>8h00-8h45</v>
          </cell>
          <cell r="AG22" t="str">
            <v>ngày 25 tháng 12 năm 2017</v>
          </cell>
          <cell r="AJ22" t="str">
            <v>P.511 nhà E4, 144 Xuân Thủy, Cầu Giấy, HN</v>
          </cell>
          <cell r="AM22" t="str">
            <v>8h00</v>
          </cell>
          <cell r="AN22" t="str">
            <v>ngày 25 tháng 12 năm 2017</v>
          </cell>
          <cell r="AO22">
            <v>16</v>
          </cell>
          <cell r="AP22" t="str">
            <v>QH-2015-E</v>
          </cell>
          <cell r="AQ22" t="str">
            <v>5756/QĐ-ĐHKT ngày 31/12/2015 của Hiệu trưởng Trường Đại học Kinh tế</v>
          </cell>
          <cell r="AS22" t="str">
            <v>v</v>
          </cell>
        </row>
        <row r="23">
          <cell r="A23" t="str">
            <v>Trịnh Thị Phương Loan 05/12/1978</v>
          </cell>
          <cell r="B23" t="str">
            <v>Trịnh Thị Phương Loan</v>
          </cell>
          <cell r="C23">
            <v>17</v>
          </cell>
          <cell r="E23" t="str">
            <v>Trịnh Thị Phương</v>
          </cell>
          <cell r="F23" t="str">
            <v>Loan</v>
          </cell>
          <cell r="G23" t="str">
            <v>05/12/1978</v>
          </cell>
          <cell r="H23" t="str">
            <v>Hải Dương</v>
          </cell>
          <cell r="I23" t="str">
            <v>Nữ</v>
          </cell>
          <cell r="J23" t="str">
            <v>Quản lý kinh tế</v>
          </cell>
          <cell r="K23" t="str">
            <v>QH-2015-E</v>
          </cell>
          <cell r="L23">
            <v>60340410</v>
          </cell>
          <cell r="O23" t="str">
            <v>Quản lý nhân lực tại Cơ quan Kho bạc Nhà nước Việt Nam</v>
          </cell>
          <cell r="P23" t="str">
            <v>TS. Dương Ngọc Thanh</v>
          </cell>
          <cell r="Q23" t="str">
            <v xml:space="preserve">Quận uỷ quận Bắc Từ Liêm, Hà Nội </v>
          </cell>
          <cell r="R23" t="str">
            <v>984/ĐHKT-QĐ ngày 04/05/2017</v>
          </cell>
          <cell r="X23" t="str">
            <v>Hội đồng 4</v>
          </cell>
          <cell r="Y23" t="str">
            <v>5756/QĐ-ĐHKT ngày 31/12/2015 của Hiệu trưởng Trường Đại học Kinh tế</v>
          </cell>
          <cell r="Z23" t="str">
            <v>3517 /QĐ-ĐHKT ngày 18 tháng 12 năm 2017</v>
          </cell>
          <cell r="AA23" t="str">
            <v>PGS.TS. Phạm Văn Dũng</v>
          </cell>
          <cell r="AB23" t="str">
            <v>TS. Lê Văn Chiến</v>
          </cell>
          <cell r="AC23" t="str">
            <v>PGS.TS. Trương Quốc Cường</v>
          </cell>
          <cell r="AD23" t="str">
            <v>PGS.TS. Phạm Thị Hồng Điệp</v>
          </cell>
          <cell r="AE23" t="str">
            <v>TS. Vũ Thị Dậu</v>
          </cell>
          <cell r="AF23" t="str">
            <v>8h45-9h30</v>
          </cell>
          <cell r="AG23" t="str">
            <v>ngày 25 tháng 12 năm 2017</v>
          </cell>
          <cell r="AJ23" t="str">
            <v>P.511 nhà E4, 144 Xuân Thủy, Cầu Giấy, HN</v>
          </cell>
          <cell r="AM23" t="str">
            <v>8h00</v>
          </cell>
          <cell r="AN23" t="str">
            <v>ngày 25 tháng 12 năm 2017</v>
          </cell>
          <cell r="AO23">
            <v>17</v>
          </cell>
          <cell r="AP23" t="str">
            <v>QH-2015-E</v>
          </cell>
          <cell r="AQ23" t="str">
            <v>5756/QĐ-ĐHKT ngày 31/12/2015 của Hiệu trưởng Trường Đại học Kinh tế</v>
          </cell>
        </row>
        <row r="24">
          <cell r="A24" t="str">
            <v>Nguyễn Thị Ngọc Anh 16/11/1988</v>
          </cell>
          <cell r="B24" t="str">
            <v>Nguyễn Thị Ngọc Anh</v>
          </cell>
          <cell r="C24">
            <v>18</v>
          </cell>
          <cell r="E24" t="str">
            <v>Nguyễn Thị Ngọc</v>
          </cell>
          <cell r="F24" t="str">
            <v>Anh</v>
          </cell>
          <cell r="G24" t="str">
            <v>16/11/1988</v>
          </cell>
          <cell r="H24" t="str">
            <v>Nghệ An</v>
          </cell>
          <cell r="I24" t="str">
            <v>Nữ</v>
          </cell>
          <cell r="J24" t="str">
            <v>Quản lý kinh tế</v>
          </cell>
          <cell r="K24" t="str">
            <v>QH-2015-E</v>
          </cell>
          <cell r="L24">
            <v>60340410</v>
          </cell>
          <cell r="O24" t="str">
            <v>Quản lý chi ngân sách nhà nước tại huyện Thanh Chương, tỉnh Nghệ An</v>
          </cell>
          <cell r="P24" t="str">
            <v>TS. Lê Thị Hồng Điệp</v>
          </cell>
          <cell r="Q24" t="str">
            <v>Trường ĐHKT, ĐHQGHN</v>
          </cell>
          <cell r="R24" t="str">
            <v>913/ĐHKT-QĐ ngày 04/05/2017</v>
          </cell>
          <cell r="X24" t="str">
            <v>Hội đồng 4</v>
          </cell>
          <cell r="Y24" t="str">
            <v>5756/QĐ-ĐHKT ngày 31/12/2015 của Hiệu trưởng Trường Đại học Kinh tế</v>
          </cell>
          <cell r="Z24" t="str">
            <v>3518 /QĐ-ĐHKT ngày 18 tháng 12 năm 2017</v>
          </cell>
          <cell r="AA24" t="str">
            <v>PGS.TS. Phạm Văn Dũng</v>
          </cell>
          <cell r="AB24" t="str">
            <v>PGS.TS. Trương Quốc Cường</v>
          </cell>
          <cell r="AC24" t="str">
            <v>TS. Vũ Thị Dậu</v>
          </cell>
          <cell r="AD24" t="str">
            <v>PGS.TS. Phạm Thị Hồng Điệp</v>
          </cell>
          <cell r="AE24" t="str">
            <v>TS. Lê Văn Chiến</v>
          </cell>
          <cell r="AF24" t="str">
            <v>9h30-10h15</v>
          </cell>
          <cell r="AG24" t="str">
            <v>ngày 25 tháng 12 năm 2017</v>
          </cell>
          <cell r="AJ24" t="str">
            <v>P.511 nhà E4, 144 Xuân Thủy, Cầu Giấy, HN</v>
          </cell>
          <cell r="AM24" t="str">
            <v>8h00</v>
          </cell>
          <cell r="AN24" t="str">
            <v>ngày 25 tháng 12 năm 2017</v>
          </cell>
          <cell r="AO24">
            <v>18</v>
          </cell>
          <cell r="AP24" t="str">
            <v>QH-2015-E</v>
          </cell>
          <cell r="AQ24" t="str">
            <v>5756/QĐ-ĐHKT ngày 31/12/2015 của Hiệu trưởng Trường Đại học Kinh tế</v>
          </cell>
        </row>
        <row r="25">
          <cell r="A25" t="str">
            <v>Bùi Thị Huyền 29/10/1990</v>
          </cell>
          <cell r="B25" t="str">
            <v>Bùi Thị Huyền</v>
          </cell>
          <cell r="C25">
            <v>19</v>
          </cell>
          <cell r="E25" t="str">
            <v>Bùi Thị</v>
          </cell>
          <cell r="F25" t="str">
            <v>Huyền</v>
          </cell>
          <cell r="G25" t="str">
            <v>29/10/1990</v>
          </cell>
          <cell r="H25" t="str">
            <v>Hải Dương</v>
          </cell>
          <cell r="I25" t="str">
            <v>Nữ</v>
          </cell>
          <cell r="J25" t="str">
            <v>Quản lý kinh tế</v>
          </cell>
          <cell r="K25" t="str">
            <v>QH-2015-E</v>
          </cell>
          <cell r="L25">
            <v>60340410</v>
          </cell>
          <cell r="O25" t="str">
            <v>Quản lý nhân lực tại Trường Cao đẳng Thương mại và Du lịch Hà Nội</v>
          </cell>
          <cell r="P25" t="str">
            <v>PGS.TS. Nguyễn Thị Kim Chi</v>
          </cell>
          <cell r="Q25" t="str">
            <v>Trường ĐHKT, ĐHQGHN</v>
          </cell>
          <cell r="R25" t="str">
            <v>965/ĐHKT-QĐ ngày 04/05/2017</v>
          </cell>
          <cell r="X25" t="str">
            <v>Hội đồng 4</v>
          </cell>
          <cell r="Y25" t="str">
            <v>5756/QĐ-ĐHKT ngày 31/12/2015 của Hiệu trưởng Trường Đại học Kinh tế</v>
          </cell>
          <cell r="Z25" t="str">
            <v>3519 /QĐ-ĐHKT ngày 18 tháng 12 năm 2017</v>
          </cell>
          <cell r="AA25" t="str">
            <v>PGS.TS. Phạm Văn Dũng</v>
          </cell>
          <cell r="AB25" t="str">
            <v>TS. Vũ Thị Dậu</v>
          </cell>
          <cell r="AC25" t="str">
            <v>PGS.TS. Trương Quốc Cường</v>
          </cell>
          <cell r="AD25" t="str">
            <v>PGS.TS. Phạm Thị Hồng Điệp</v>
          </cell>
          <cell r="AE25" t="str">
            <v>TS. Lê Văn Chiến</v>
          </cell>
          <cell r="AF25" t="str">
            <v>10h15 - 11h00</v>
          </cell>
          <cell r="AG25" t="str">
            <v>ngày 25 tháng 12 năm 2017</v>
          </cell>
          <cell r="AJ25" t="str">
            <v>P.511 nhà E4, 144 Xuân Thủy, Cầu Giấy, HN</v>
          </cell>
          <cell r="AM25" t="str">
            <v>8h00</v>
          </cell>
          <cell r="AN25" t="str">
            <v>ngày 25 tháng 12 năm 2017</v>
          </cell>
          <cell r="AO25">
            <v>19</v>
          </cell>
          <cell r="AP25" t="str">
            <v>QH-2015-E</v>
          </cell>
          <cell r="AQ25" t="str">
            <v>5756/QĐ-ĐHKT ngày 31/12/2015 của Hiệu trưởng Trường Đại học Kinh tế</v>
          </cell>
        </row>
        <row r="26">
          <cell r="A26" t="str">
            <v>Đào Đức Cường 17/09/1976</v>
          </cell>
          <cell r="B26" t="str">
            <v>Đào Đức Cường</v>
          </cell>
          <cell r="C26">
            <v>20</v>
          </cell>
          <cell r="E26" t="str">
            <v>Đào Đức</v>
          </cell>
          <cell r="F26" t="str">
            <v>Cường</v>
          </cell>
          <cell r="G26" t="str">
            <v>17/09/1976</v>
          </cell>
          <cell r="H26" t="str">
            <v>Hà Nội</v>
          </cell>
          <cell r="I26" t="str">
            <v>Nam</v>
          </cell>
          <cell r="J26" t="str">
            <v>Quản lý kinh tế</v>
          </cell>
          <cell r="K26" t="str">
            <v>QH-2015-E</v>
          </cell>
          <cell r="L26">
            <v>60340410</v>
          </cell>
          <cell r="O26" t="str">
            <v>Kiểm soát chi thường xuyên qua Kho bạc nhà nước Vĩnh Phúc</v>
          </cell>
          <cell r="P26" t="str">
            <v>TS. Trần Đức Vui</v>
          </cell>
          <cell r="Q26" t="str">
            <v>Trường ĐHKT, ĐHQGHN</v>
          </cell>
          <cell r="R26" t="str">
            <v>918/ĐHKT-QĐ ngày 04/05/2017</v>
          </cell>
          <cell r="X26" t="str">
            <v>Hội đồng 4</v>
          </cell>
          <cell r="Y26" t="str">
            <v>5756/QĐ-ĐHKT ngày 31/12/2015 của Hiệu trưởng Trường Đại học Kinh tế</v>
          </cell>
          <cell r="Z26" t="str">
            <v>3520 /QĐ-ĐHKT ngày 18 tháng 12 năm 2017</v>
          </cell>
          <cell r="AA26" t="str">
            <v>PGS.TS. Phạm Văn Dũng</v>
          </cell>
          <cell r="AB26" t="str">
            <v>TS. Lê Văn Chiến</v>
          </cell>
          <cell r="AC26" t="str">
            <v>TS. Vũ Thị Dậu</v>
          </cell>
          <cell r="AD26" t="str">
            <v>PGS.TS. Phạm Thị Hồng Điệp</v>
          </cell>
          <cell r="AE26" t="str">
            <v>PGS.TS. Trương Quốc Cường</v>
          </cell>
          <cell r="AF26" t="str">
            <v>11h00-11h45</v>
          </cell>
          <cell r="AG26" t="str">
            <v>ngày 25 tháng 12 năm 2017</v>
          </cell>
          <cell r="AJ26" t="str">
            <v>P.511 nhà E4, 144 Xuân Thủy, Cầu Giấy, HN</v>
          </cell>
          <cell r="AM26" t="str">
            <v>8h00</v>
          </cell>
          <cell r="AN26" t="str">
            <v>ngày 25 tháng 12 năm 2017</v>
          </cell>
          <cell r="AO26">
            <v>20</v>
          </cell>
          <cell r="AP26" t="str">
            <v>QH-2015-E</v>
          </cell>
          <cell r="AQ26" t="str">
            <v>5756/QĐ-ĐHKT ngày 31/12/2015 của Hiệu trưởng Trường Đại học Kinh tế</v>
          </cell>
        </row>
        <row r="27">
          <cell r="A27" t="str">
            <v>Đặng Thị Kim Dung 14/09/1976</v>
          </cell>
          <cell r="B27" t="str">
            <v>Đặng Thị Kim Dung</v>
          </cell>
          <cell r="C27">
            <v>21</v>
          </cell>
          <cell r="E27" t="str">
            <v>Đặng Thị Kim</v>
          </cell>
          <cell r="F27" t="str">
            <v>Dung</v>
          </cell>
          <cell r="G27" t="str">
            <v>14/09/1976</v>
          </cell>
          <cell r="H27" t="str">
            <v>Thái Nguyên</v>
          </cell>
          <cell r="I27" t="str">
            <v>Nữ</v>
          </cell>
          <cell r="J27" t="str">
            <v>Quản lý kinh tế</v>
          </cell>
          <cell r="K27" t="str">
            <v>QH-2015-E</v>
          </cell>
          <cell r="L27">
            <v>60340410</v>
          </cell>
          <cell r="O27" t="str">
            <v>Quản lý nguồn nhân lực ngành hải quan - Nghiên cứu điển hình tại Cục hải quan thành phố Hà Nội</v>
          </cell>
          <cell r="P27" t="str">
            <v>TS. Cảnh Chí Dũng</v>
          </cell>
          <cell r="Q27" t="str">
            <v>Bộ Giáo dục và Đào tạo</v>
          </cell>
          <cell r="R27" t="str">
            <v>920/ĐHKT-QĐ ngày 04/05/2017</v>
          </cell>
          <cell r="X27" t="str">
            <v>Hội đồng 5</v>
          </cell>
          <cell r="Y27" t="str">
            <v>5756/QĐ-ĐHKT ngày 31/12/2015 của Hiệu trưởng Trường Đại học Kinh tế</v>
          </cell>
          <cell r="Z27" t="str">
            <v>3521 /QĐ-ĐHKT ngày 18 tháng 12 năm 2017</v>
          </cell>
          <cell r="AA27" t="str">
            <v>GS.TS. Phan Huy Đường</v>
          </cell>
          <cell r="AB27" t="str">
            <v>PGS.TS. Đỗ Hữu Tùng</v>
          </cell>
          <cell r="AC27" t="str">
            <v>TS. Phan Trung Chính</v>
          </cell>
          <cell r="AD27" t="str">
            <v>TS. Lê Thị Hồng Điệp</v>
          </cell>
          <cell r="AE27" t="str">
            <v>PGS.TS. Vũ Đức Thanh</v>
          </cell>
          <cell r="AF27" t="str">
            <v>8h00-8h45</v>
          </cell>
          <cell r="AG27" t="str">
            <v>ngày 2 tháng 1 năm 2018</v>
          </cell>
          <cell r="AJ27" t="str">
            <v>P.511 nhà E4, 144 Xuân Thủy, Cầu Giấy, HN</v>
          </cell>
          <cell r="AM27" t="str">
            <v>8h00</v>
          </cell>
          <cell r="AN27" t="str">
            <v>ngày 2 tháng 1 năm 2018</v>
          </cell>
          <cell r="AO27">
            <v>21</v>
          </cell>
          <cell r="AP27" t="str">
            <v>QH-2015-E</v>
          </cell>
          <cell r="AQ27" t="str">
            <v>5756/QĐ-ĐHKT ngày 31/12/2015 của Hiệu trưởng Trường Đại học Kinh tế</v>
          </cell>
        </row>
        <row r="28">
          <cell r="A28" t="str">
            <v>Nguyễn Thanh Nhàn 09/01/1977</v>
          </cell>
          <cell r="B28" t="str">
            <v>Nguyễn Thanh Nhàn</v>
          </cell>
          <cell r="C28">
            <v>22</v>
          </cell>
          <cell r="E28" t="str">
            <v>Nguyễn Thanh</v>
          </cell>
          <cell r="F28" t="str">
            <v>Nhàn</v>
          </cell>
          <cell r="G28" t="str">
            <v>09/01/1977</v>
          </cell>
          <cell r="H28" t="str">
            <v>Hà Nội</v>
          </cell>
          <cell r="I28" t="str">
            <v>Nữ</v>
          </cell>
          <cell r="J28" t="str">
            <v>Quản lý kinh tế</v>
          </cell>
          <cell r="K28" t="str">
            <v>QH-2015-E</v>
          </cell>
          <cell r="L28">
            <v>60340410</v>
          </cell>
          <cell r="O28" t="str">
            <v>Quản lý chi ngân sách nhà nước quận Bắc Từ Liêm, thành phố Hà Nội</v>
          </cell>
          <cell r="P28" t="str">
            <v>TS. Nguyễn Anh Tuấn</v>
          </cell>
          <cell r="Q28" t="str">
            <v>Trường ĐHKT, ĐHQGHN</v>
          </cell>
          <cell r="R28" t="str">
            <v>996/ĐHKT-QĐ ngày 04/05/2017</v>
          </cell>
          <cell r="X28" t="str">
            <v>Hội đồng 5</v>
          </cell>
          <cell r="Y28" t="str">
            <v>5756/QĐ-ĐHKT ngày 31/12/2015 của Hiệu trưởng Trường Đại học Kinh tế</v>
          </cell>
          <cell r="Z28" t="str">
            <v>3522 /QĐ-ĐHKT ngày 18 tháng 12 năm 2017</v>
          </cell>
          <cell r="AA28" t="str">
            <v>GS.TS. Phan Huy Đường</v>
          </cell>
          <cell r="AB28" t="str">
            <v>TS. Phan Trung Chính</v>
          </cell>
          <cell r="AC28" t="str">
            <v>PGS.TS. Đỗ Hữu Tùng</v>
          </cell>
          <cell r="AD28" t="str">
            <v>TS. Lê Thị Hồng Điệp</v>
          </cell>
          <cell r="AE28" t="str">
            <v>PGS.TS. Vũ Đức Thanh</v>
          </cell>
          <cell r="AF28" t="str">
            <v>8h45-9h30</v>
          </cell>
          <cell r="AG28" t="str">
            <v>ngày 2 tháng 1 năm 2018</v>
          </cell>
          <cell r="AJ28" t="str">
            <v>P.511 nhà E4, 144 Xuân Thủy, Cầu Giấy, HN</v>
          </cell>
          <cell r="AM28" t="str">
            <v>8h00</v>
          </cell>
          <cell r="AN28" t="str">
            <v>ngày 2 tháng 1 năm 2018</v>
          </cell>
          <cell r="AO28">
            <v>22</v>
          </cell>
          <cell r="AP28" t="str">
            <v>QH-2015-E</v>
          </cell>
          <cell r="AQ28" t="str">
            <v>5756/QĐ-ĐHKT ngày 31/12/2015 của Hiệu trưởng Trường Đại học Kinh tế</v>
          </cell>
        </row>
        <row r="29">
          <cell r="A29" t="str">
            <v>Nguyễn Thị Thanh Thủy 18/11/1972</v>
          </cell>
          <cell r="B29" t="str">
            <v>Nguyễn Thị Thanh Thủy</v>
          </cell>
          <cell r="C29">
            <v>23</v>
          </cell>
          <cell r="E29" t="str">
            <v>Nguyễn Thị Thanh</v>
          </cell>
          <cell r="F29" t="str">
            <v>Thủy</v>
          </cell>
          <cell r="G29" t="str">
            <v>18/11/1972</v>
          </cell>
          <cell r="H29" t="str">
            <v>Hà Nội</v>
          </cell>
          <cell r="I29" t="str">
            <v>Nữ</v>
          </cell>
          <cell r="J29" t="str">
            <v>Quản lý kinh tế</v>
          </cell>
          <cell r="K29" t="str">
            <v>QH-2015-E</v>
          </cell>
          <cell r="L29">
            <v>60340410</v>
          </cell>
          <cell r="O29" t="str">
            <v>Chính sách đền bù trong giải phóng mặt bằng của thành phố Hà Nội trên địa bàn quận Cầu Giấy</v>
          </cell>
          <cell r="P29" t="str">
            <v>PGS.TS. Mai Thị Thanh Xuân</v>
          </cell>
          <cell r="Q29" t="str">
            <v>Nguyên CB Trường ĐHKT, ĐHQGHN</v>
          </cell>
          <cell r="R29" t="str">
            <v>1042/ĐHKT-QĐ ngày 04/05/2017</v>
          </cell>
          <cell r="X29" t="str">
            <v>Hội đồng 5</v>
          </cell>
          <cell r="Y29" t="str">
            <v>5756/QĐ-ĐHKT ngày 31/12/2015 của Hiệu trưởng Trường Đại học Kinh tế</v>
          </cell>
          <cell r="Z29" t="str">
            <v>3523 /QĐ-ĐHKT ngày 18 tháng 12 năm 2017</v>
          </cell>
          <cell r="AA29" t="str">
            <v>GS.TS. Phan Huy Đường</v>
          </cell>
          <cell r="AB29" t="str">
            <v>PGS.TS. Đỗ Hữu Tùng</v>
          </cell>
          <cell r="AC29" t="str">
            <v>PGS.TS. Vũ Đức Thanh</v>
          </cell>
          <cell r="AD29" t="str">
            <v>TS. Lê Thị Hồng Điệp</v>
          </cell>
          <cell r="AE29" t="str">
            <v>TS. Phan Trung Chính</v>
          </cell>
          <cell r="AF29" t="str">
            <v>9h30-10h15</v>
          </cell>
          <cell r="AG29" t="str">
            <v>ngày 2 tháng 1 năm 2018</v>
          </cell>
          <cell r="AJ29" t="str">
            <v>P.511 nhà E4, 144 Xuân Thủy, Cầu Giấy, HN</v>
          </cell>
          <cell r="AM29" t="str">
            <v>8h00</v>
          </cell>
          <cell r="AN29" t="str">
            <v>ngày 2 tháng 1 năm 2018</v>
          </cell>
          <cell r="AO29">
            <v>23</v>
          </cell>
          <cell r="AP29" t="str">
            <v>QH-2015-E</v>
          </cell>
          <cell r="AQ29" t="str">
            <v>5756/QĐ-ĐHKT ngày 31/12/2015 của Hiệu trưởng Trường Đại học Kinh tế</v>
          </cell>
        </row>
        <row r="30">
          <cell r="A30" t="str">
            <v>Lê Anh Tuấn 15/12/1977</v>
          </cell>
          <cell r="B30" t="str">
            <v>Lê Anh Tuấn</v>
          </cell>
          <cell r="C30">
            <v>24</v>
          </cell>
          <cell r="E30" t="str">
            <v>Lê Anh</v>
          </cell>
          <cell r="F30" t="str">
            <v>Tuấn</v>
          </cell>
          <cell r="G30" t="str">
            <v>15/12/1977</v>
          </cell>
          <cell r="H30" t="str">
            <v>Hà Nội</v>
          </cell>
          <cell r="I30" t="str">
            <v>Nam</v>
          </cell>
          <cell r="J30" t="str">
            <v>Quản lý kinh tế</v>
          </cell>
          <cell r="K30" t="str">
            <v>QH-2015-E</v>
          </cell>
          <cell r="L30">
            <v>60340410</v>
          </cell>
          <cell r="O30" t="str">
            <v>Quản lý dự án đầu tư xây dựng sử dụng vốn nhà nước tại quận Bắc Từ Liêm, thành phố Hà Nội</v>
          </cell>
          <cell r="P30" t="str">
            <v>TS. Cảnh Chí Dũng</v>
          </cell>
          <cell r="Q30" t="str">
            <v>Bộ Giáo dục và Đào tạo</v>
          </cell>
          <cell r="R30" t="str">
            <v>1022/ĐHKT-QĐ ngày 04/05/2017</v>
          </cell>
          <cell r="X30" t="str">
            <v>Hội đồng 5</v>
          </cell>
          <cell r="Y30" t="str">
            <v>5756/QĐ-ĐHKT ngày 31/12/2015 của Hiệu trưởng Trường Đại học Kinh tế</v>
          </cell>
          <cell r="Z30" t="str">
            <v>3524 /QĐ-ĐHKT ngày 18 tháng 12 năm 2017</v>
          </cell>
          <cell r="AA30" t="str">
            <v>GS.TS. Phan Huy Đường</v>
          </cell>
          <cell r="AB30" t="str">
            <v>PGS.TS. Vũ Đức Thanh</v>
          </cell>
          <cell r="AC30" t="str">
            <v>PGS.TS. Đỗ Hữu Tùng</v>
          </cell>
          <cell r="AD30" t="str">
            <v>TS. Lê Thị Hồng Điệp</v>
          </cell>
          <cell r="AE30" t="str">
            <v>TS. Phan Trung Chính</v>
          </cell>
          <cell r="AF30" t="str">
            <v>10h15 - 11h00</v>
          </cell>
          <cell r="AG30" t="str">
            <v>ngày 2 tháng 1 năm 2018</v>
          </cell>
          <cell r="AJ30" t="str">
            <v>P.511 nhà E4, 144 Xuân Thủy, Cầu Giấy, HN</v>
          </cell>
          <cell r="AM30" t="str">
            <v>8h00</v>
          </cell>
          <cell r="AN30" t="str">
            <v>ngày 2 tháng 1 năm 2018</v>
          </cell>
          <cell r="AO30">
            <v>24</v>
          </cell>
          <cell r="AP30" t="str">
            <v>QH-2015-E</v>
          </cell>
          <cell r="AQ30" t="str">
            <v>5756/QĐ-ĐHKT ngày 31/12/2015 của Hiệu trưởng Trường Đại học Kinh tế</v>
          </cell>
        </row>
        <row r="31">
          <cell r="A31" t="str">
            <v>Nguyễn Tiến Sơn 27/08/1984</v>
          </cell>
          <cell r="B31" t="str">
            <v>Nguyễn Tiến Sơn</v>
          </cell>
          <cell r="C31">
            <v>25</v>
          </cell>
          <cell r="E31" t="str">
            <v>Nguyễn Tiến</v>
          </cell>
          <cell r="F31" t="str">
            <v>Sơn</v>
          </cell>
          <cell r="G31" t="str">
            <v>27/08/1984</v>
          </cell>
          <cell r="H31" t="str">
            <v>Hà Nội</v>
          </cell>
          <cell r="I31" t="str">
            <v>Nam</v>
          </cell>
          <cell r="J31" t="str">
            <v>Quản lý kinh tế</v>
          </cell>
          <cell r="K31" t="str">
            <v>QH-2015-E</v>
          </cell>
          <cell r="L31">
            <v>60340410</v>
          </cell>
          <cell r="O31" t="str">
            <v>Quản lý vốn đầu tư xây dựng cơ bản từ Ngân sách nhà nước tại Công an thành phố Hải Phòng</v>
          </cell>
          <cell r="P31" t="str">
            <v>PGS.TS. Nguyễn Trúc Lê</v>
          </cell>
          <cell r="Q31" t="str">
            <v>Trường ĐHKT, ĐHQGHN</v>
          </cell>
          <cell r="R31" t="str">
            <v>1014/ĐHKT-QĐ ngày 04/05/2017</v>
          </cell>
          <cell r="X31" t="str">
            <v>Hội đồng 5</v>
          </cell>
          <cell r="Y31" t="str">
            <v>5756/QĐ-ĐHKT ngày 31/12/2015 của Hiệu trưởng Trường Đại học Kinh tế</v>
          </cell>
          <cell r="Z31" t="str">
            <v>3525 /QĐ-ĐHKT ngày 18 tháng 12 năm 2017</v>
          </cell>
          <cell r="AA31" t="str">
            <v>GS.TS. Phan Huy Đường</v>
          </cell>
          <cell r="AB31" t="str">
            <v>TS. Phan Trung Chính</v>
          </cell>
          <cell r="AC31" t="str">
            <v>PGS.TS. Vũ Đức Thanh</v>
          </cell>
          <cell r="AD31" t="str">
            <v>TS. Lê Thị Hồng Điệp</v>
          </cell>
          <cell r="AE31" t="str">
            <v>PGS.TS. Đỗ Hữu Tùng</v>
          </cell>
          <cell r="AF31" t="str">
            <v>11h00-11h45</v>
          </cell>
          <cell r="AG31" t="str">
            <v>ngày 2 tháng 1 năm 2018</v>
          </cell>
          <cell r="AJ31" t="str">
            <v>P.511 nhà E4, 144 Xuân Thủy, Cầu Giấy, HN</v>
          </cell>
          <cell r="AM31" t="str">
            <v>8h00</v>
          </cell>
          <cell r="AN31" t="str">
            <v>ngày 2 tháng 1 năm 2018</v>
          </cell>
          <cell r="AO31">
            <v>25</v>
          </cell>
          <cell r="AP31" t="str">
            <v>QH-2015-E</v>
          </cell>
          <cell r="AQ31" t="str">
            <v>5756/QĐ-ĐHKT ngày 31/12/2015 của Hiệu trưởng Trường Đại học Kinh tế</v>
          </cell>
        </row>
        <row r="32">
          <cell r="A32" t="str">
            <v>Vũ Quang Hiển 25/11/1985</v>
          </cell>
          <cell r="B32" t="str">
            <v>Vũ Quang Hiển</v>
          </cell>
          <cell r="C32">
            <v>26</v>
          </cell>
          <cell r="E32" t="str">
            <v>Vũ Quang</v>
          </cell>
          <cell r="F32" t="str">
            <v>Hiển</v>
          </cell>
          <cell r="G32" t="str">
            <v>25/11/1985</v>
          </cell>
          <cell r="H32" t="str">
            <v>Thái Bình</v>
          </cell>
          <cell r="I32" t="str">
            <v>Nam</v>
          </cell>
          <cell r="J32" t="str">
            <v>Quản lý kinh tế</v>
          </cell>
          <cell r="K32" t="str">
            <v>QH-2014-E</v>
          </cell>
          <cell r="L32">
            <v>60340410</v>
          </cell>
          <cell r="O32" t="str">
            <v>Phát triển nguồn nhân lực chất lượng cao ngành nông nghiệp ở tỉnh Thái Bình</v>
          </cell>
          <cell r="P32" t="str">
            <v>TS. Lê Văn Chiến</v>
          </cell>
          <cell r="Q32" t="str">
            <v>Học viện Chính trị Quốc gia Hồ Chí Minh</v>
          </cell>
          <cell r="R32" t="str">
            <v>1936/ĐHKT-QĐ ngày 17/7/2017</v>
          </cell>
          <cell r="X32" t="str">
            <v>Hội đồng 6</v>
          </cell>
          <cell r="Y32" t="str">
            <v>3718/QĐ-ĐHKT ngày 29/09/2014 của Hiệu trưởng Trường ĐHKT-ĐHQGHN</v>
          </cell>
          <cell r="Z32" t="str">
            <v>3526 /QĐ-ĐHKT ngày 18 tháng 12 năm 2017</v>
          </cell>
          <cell r="AA32" t="str">
            <v>GS.TS. Phan Huy Đường</v>
          </cell>
          <cell r="AB32" t="str">
            <v>TS. Nguyễn Duy Lạc</v>
          </cell>
          <cell r="AC32" t="str">
            <v>PGS.TS. Lê Quốc Hội</v>
          </cell>
          <cell r="AD32" t="str">
            <v>TS. Đỗ Anh Đức</v>
          </cell>
          <cell r="AE32" t="str">
            <v>TS. Nguyễn Anh Tuấn</v>
          </cell>
          <cell r="AF32" t="str">
            <v>16h00-16h45</v>
          </cell>
          <cell r="AG32" t="str">
            <v>ngày 25 tháng 12 năm 2017</v>
          </cell>
          <cell r="AJ32" t="str">
            <v>P.510 nhà E4, 144 Xuân Thủy, Cầu Giấy, HN</v>
          </cell>
          <cell r="AM32" t="str">
            <v>16h00</v>
          </cell>
          <cell r="AN32" t="str">
            <v>ngày 25 tháng 12 năm 2017</v>
          </cell>
          <cell r="AO32">
            <v>26</v>
          </cell>
          <cell r="AP32" t="str">
            <v>QH-2014-E</v>
          </cell>
          <cell r="AQ32" t="str">
            <v>3718/QĐ-ĐHKT ngày 29/09/2014 của Hiệu trưởng Trường ĐHKT-ĐHQGHN</v>
          </cell>
          <cell r="AS32" t="str">
            <v>v</v>
          </cell>
        </row>
        <row r="33">
          <cell r="A33" t="str">
            <v>Đào Thu Phương 03/07/1988</v>
          </cell>
          <cell r="B33" t="str">
            <v>Đào Thu Phương</v>
          </cell>
          <cell r="C33">
            <v>27</v>
          </cell>
          <cell r="E33" t="str">
            <v>Đào Thu</v>
          </cell>
          <cell r="F33" t="str">
            <v>Phương</v>
          </cell>
          <cell r="G33" t="str">
            <v>03/07/1988</v>
          </cell>
          <cell r="H33" t="str">
            <v>Hà Nội</v>
          </cell>
          <cell r="I33" t="str">
            <v>Nữ</v>
          </cell>
          <cell r="J33" t="str">
            <v>Quản lý kinh tế</v>
          </cell>
          <cell r="K33" t="str">
            <v>QH-2014-E</v>
          </cell>
          <cell r="L33">
            <v>60340410</v>
          </cell>
          <cell r="O33" t="str">
            <v>Quản lý nhà nước về hoạt động nhập khẩu thiết bị y tế tại Việt Nam</v>
          </cell>
          <cell r="P33" t="str">
            <v>PGS.TS. Chu Đức Dũng</v>
          </cell>
          <cell r="Q33" t="str">
            <v>Viện Kinh tế và Chính trị thế giới</v>
          </cell>
          <cell r="R33" t="str">
            <v>5468/QĐ-ĐHKT ngày 24/12/2015</v>
          </cell>
          <cell r="X33" t="str">
            <v>Hội đồng 6</v>
          </cell>
          <cell r="Y33" t="str">
            <v>3718/QĐ-ĐHKT ngày 29/09/2014 của Hiệu trưởng Trường ĐHKT-ĐHQGHN</v>
          </cell>
          <cell r="Z33" t="str">
            <v>3527 /QĐ-ĐHKT ngày 18 tháng 12 năm 2017</v>
          </cell>
          <cell r="AA33" t="str">
            <v>GS.TS. Phan Huy Đường</v>
          </cell>
          <cell r="AB33" t="str">
            <v>PGS.TS. Lê Quốc Hội</v>
          </cell>
          <cell r="AC33" t="str">
            <v>TS. Nguyễn Duy Lạc</v>
          </cell>
          <cell r="AD33" t="str">
            <v>TS. Đỗ Anh Đức</v>
          </cell>
          <cell r="AE33" t="str">
            <v>TS. Nguyễn Anh Tuấn</v>
          </cell>
          <cell r="AF33" t="str">
            <v>16h45-17h30</v>
          </cell>
          <cell r="AG33" t="str">
            <v>ngày 25 tháng 12 năm 2017</v>
          </cell>
          <cell r="AJ33" t="str">
            <v>P.510 nhà E4, 144 Xuân Thủy, Cầu Giấy, HN</v>
          </cell>
          <cell r="AM33" t="str">
            <v>16h00</v>
          </cell>
          <cell r="AN33" t="str">
            <v>ngày 25 tháng 12 năm 2017</v>
          </cell>
          <cell r="AO33">
            <v>27</v>
          </cell>
          <cell r="AP33" t="str">
            <v>QH-2014-E</v>
          </cell>
          <cell r="AQ33" t="str">
            <v>3718/QĐ-ĐHKT ngày 29/09/2014 của Hiệu trưởng Trường ĐHKT-ĐHQGHN</v>
          </cell>
          <cell r="AS33" t="str">
            <v>x</v>
          </cell>
        </row>
        <row r="34">
          <cell r="A34" t="str">
            <v>Nông Thùy Nhung 10/12/1987</v>
          </cell>
          <cell r="B34" t="str">
            <v>Nông Thùy Nhung</v>
          </cell>
          <cell r="C34">
            <v>28</v>
          </cell>
          <cell r="E34" t="str">
            <v xml:space="preserve">Nông Thùy </v>
          </cell>
          <cell r="F34" t="str">
            <v>Nhung</v>
          </cell>
          <cell r="G34" t="str">
            <v>10/12/1987</v>
          </cell>
          <cell r="H34" t="str">
            <v>Lạng Sơn</v>
          </cell>
          <cell r="I34" t="str">
            <v>Nữ</v>
          </cell>
          <cell r="J34" t="str">
            <v>Quản lý kinh tế</v>
          </cell>
          <cell r="K34" t="str">
            <v>QH-2014-E</v>
          </cell>
          <cell r="L34">
            <v>60340410</v>
          </cell>
          <cell r="O34" t="str">
            <v xml:space="preserve">Quản lý nhân lực tại Chi cục Kiểm lâm Lạng Sơn </v>
          </cell>
          <cell r="P34" t="str">
            <v>TS. Lê Văn Chiến</v>
          </cell>
          <cell r="Q34" t="str">
            <v>Học viện Chính trị Quốc Gia Hồ Chí Minh</v>
          </cell>
          <cell r="R34" t="str">
            <v>5465/QĐ-ĐHKT ngày 24/12/2015</v>
          </cell>
          <cell r="X34" t="str">
            <v>Hội đồng 6</v>
          </cell>
          <cell r="Y34" t="str">
            <v>3718/QĐ-ĐHKT ngày 29/09/2014 của Hiệu trưởng Trường ĐHKT-ĐHQGHN</v>
          </cell>
          <cell r="Z34" t="str">
            <v>3528 /QĐ-ĐHKT ngày 18 tháng 12 năm 2017</v>
          </cell>
          <cell r="AA34" t="str">
            <v>GS.TS. Phan Huy Đường</v>
          </cell>
          <cell r="AB34" t="str">
            <v>TS. Nguyễn Duy Lạc</v>
          </cell>
          <cell r="AC34" t="str">
            <v>TS. Nguyễn Anh Tuấn</v>
          </cell>
          <cell r="AD34" t="str">
            <v>TS. Đỗ Anh Đức</v>
          </cell>
          <cell r="AE34" t="str">
            <v>PGS.TS. Lê Quốc Hội</v>
          </cell>
          <cell r="AF34" t="str">
            <v>17h30-18h15</v>
          </cell>
          <cell r="AG34" t="str">
            <v>ngày 25 tháng 12 năm 2017</v>
          </cell>
          <cell r="AJ34" t="str">
            <v>P.510 nhà E4, 144 Xuân Thủy, Cầu Giấy, HN</v>
          </cell>
          <cell r="AM34" t="str">
            <v>16h00</v>
          </cell>
          <cell r="AN34" t="str">
            <v>ngày 25 tháng 12 năm 2017</v>
          </cell>
          <cell r="AO34">
            <v>28</v>
          </cell>
          <cell r="AP34" t="str">
            <v>QH-2014-E</v>
          </cell>
          <cell r="AQ34" t="str">
            <v>3718/QĐ-ĐHKT ngày 29/09/2014 của Hiệu trưởng Trường ĐHKT-ĐHQGHN</v>
          </cell>
          <cell r="AS34" t="str">
            <v>v</v>
          </cell>
        </row>
        <row r="35">
          <cell r="A35" t="str">
            <v>Trần Trọng Phúc 15/03/1985</v>
          </cell>
          <cell r="B35" t="str">
            <v>Trần Trọng Phúc</v>
          </cell>
          <cell r="C35">
            <v>29</v>
          </cell>
          <cell r="E35" t="str">
            <v>Trần Trọng</v>
          </cell>
          <cell r="F35" t="str">
            <v>Phúc</v>
          </cell>
          <cell r="G35" t="str">
            <v>15/03/1985</v>
          </cell>
          <cell r="H35" t="str">
            <v>Nam Định</v>
          </cell>
          <cell r="I35" t="str">
            <v>Nam</v>
          </cell>
          <cell r="J35" t="str">
            <v>Quản lý kinh tế</v>
          </cell>
          <cell r="K35" t="str">
            <v>QH-2014-E</v>
          </cell>
          <cell r="L35">
            <v>60340410</v>
          </cell>
          <cell r="O35" t="str">
            <v xml:space="preserve">Quản lý tín dụng đối với khách hàng cá nhân tại Ngân hàng TMCP kỹ thương Việt Nam - Chi nhánh Hoàn Kiếm </v>
          </cell>
          <cell r="P35" t="str">
            <v>TS. Trần Thị Lan Hương</v>
          </cell>
          <cell r="Q35" t="str">
            <v>Viện Hàn lâm Khoa học Xã hội Việt Nam</v>
          </cell>
          <cell r="R35" t="str">
            <v>5467/QĐ-ĐHKT ngày 24/12/2015</v>
          </cell>
          <cell r="X35" t="str">
            <v>Hội đồng 6</v>
          </cell>
          <cell r="Y35" t="str">
            <v>3718/QĐ-ĐHKT ngày 29/09/2014 của Hiệu trưởng Trường ĐHKT-ĐHQGHN</v>
          </cell>
          <cell r="Z35" t="str">
            <v>3529 /QĐ-ĐHKT ngày 18 tháng 12 năm 2017</v>
          </cell>
          <cell r="AA35" t="str">
            <v>GS.TS. Phan Huy Đường</v>
          </cell>
          <cell r="AB35" t="str">
            <v>TS. Nguyễn Anh Tuấn</v>
          </cell>
          <cell r="AC35" t="str">
            <v>TS. Nguyễn Duy Lạc</v>
          </cell>
          <cell r="AD35" t="str">
            <v>TS. Đỗ Anh Đức</v>
          </cell>
          <cell r="AE35" t="str">
            <v>PGS.TS. Lê Quốc Hội</v>
          </cell>
          <cell r="AF35" t="str">
            <v>18h15-19h00</v>
          </cell>
          <cell r="AG35" t="str">
            <v>ngày 25 tháng 12 năm 2017</v>
          </cell>
          <cell r="AJ35" t="str">
            <v>P.510 nhà E4, 144 Xuân Thủy, Cầu Giấy, HN</v>
          </cell>
          <cell r="AM35" t="str">
            <v>16h00</v>
          </cell>
          <cell r="AN35" t="str">
            <v>ngày 25 tháng 12 năm 2017</v>
          </cell>
          <cell r="AO35">
            <v>29</v>
          </cell>
          <cell r="AP35" t="str">
            <v>QH-2014-E</v>
          </cell>
          <cell r="AQ35" t="str">
            <v>3718/QĐ-ĐHKT ngày 29/09/2014 của Hiệu trưởng Trường ĐHKT-ĐHQGHN</v>
          </cell>
          <cell r="AS35" t="str">
            <v>v</v>
          </cell>
        </row>
        <row r="36">
          <cell r="A36" t="str">
            <v>Nguyễn Thị Thu Thủy 15/06/1984</v>
          </cell>
          <cell r="B36" t="str">
            <v>Nguyễn Thị Thu Thủy</v>
          </cell>
          <cell r="C36">
            <v>30</v>
          </cell>
          <cell r="E36" t="str">
            <v>Nguyễn Thị Thu</v>
          </cell>
          <cell r="F36" t="str">
            <v>Thủy</v>
          </cell>
          <cell r="G36" t="str">
            <v>15/06/1984</v>
          </cell>
          <cell r="H36" t="str">
            <v>Quảng Trị</v>
          </cell>
          <cell r="I36" t="str">
            <v>Nữ</v>
          </cell>
          <cell r="J36" t="str">
            <v>Quản lý kinh tế</v>
          </cell>
          <cell r="K36" t="str">
            <v>QH-2014-E</v>
          </cell>
          <cell r="L36">
            <v>60340410</v>
          </cell>
          <cell r="O36" t="str">
            <v>Quản lý ngân sách tại huyện Vĩnh Linh,  tỉnh Quảng Trị</v>
          </cell>
          <cell r="P36" t="str">
            <v>GS.TS. Nguyễn Bách Khoa</v>
          </cell>
          <cell r="Q36" t="str">
            <v>Trường Đại học Thương mại</v>
          </cell>
          <cell r="R36" t="str">
            <v>5476/QĐ-ĐHKT ngày 24/12/2015</v>
          </cell>
          <cell r="X36" t="str">
            <v>Hội đồng 6</v>
          </cell>
          <cell r="Y36" t="str">
            <v>3718/QĐ-ĐHKT ngày 29/09/2014 của Hiệu trưởng Trường ĐHKT-ĐHQGHN</v>
          </cell>
          <cell r="Z36" t="str">
            <v>3530 /QĐ-ĐHKT ngày 18 tháng 12 năm 2017</v>
          </cell>
          <cell r="AA36" t="str">
            <v>GS.TS. Phan Huy Đường</v>
          </cell>
          <cell r="AB36" t="str">
            <v>PGS.TS. Lê Quốc Hội</v>
          </cell>
          <cell r="AC36" t="str">
            <v>TS. Nguyễn Anh Tuấn</v>
          </cell>
          <cell r="AD36" t="str">
            <v>TS. Đỗ Anh Đức</v>
          </cell>
          <cell r="AE36" t="str">
            <v>TS. Nguyễn Duy Lạc</v>
          </cell>
          <cell r="AF36" t="str">
            <v>19h00-19h45</v>
          </cell>
          <cell r="AG36" t="str">
            <v>ngày 25 tháng 12 năm 2017</v>
          </cell>
          <cell r="AJ36" t="str">
            <v>P.510 nhà E4, 144 Xuân Thủy, Cầu Giấy, HN</v>
          </cell>
          <cell r="AM36" t="str">
            <v>16h00</v>
          </cell>
          <cell r="AN36" t="str">
            <v>ngày 25 tháng 12 năm 2017</v>
          </cell>
          <cell r="AO36">
            <v>30</v>
          </cell>
          <cell r="AP36" t="str">
            <v>QH-2014-E</v>
          </cell>
          <cell r="AQ36" t="str">
            <v>3718/QĐ-ĐHKT ngày 29/09/2014 của Hiệu trưởng Trường ĐHKT-ĐHQGHN</v>
          </cell>
          <cell r="AS36" t="str">
            <v>x</v>
          </cell>
        </row>
        <row r="37">
          <cell r="A37" t="str">
            <v>Tống Thị Hoa Dơn 24/06/1989</v>
          </cell>
          <cell r="B37" t="str">
            <v>Tống Thị Hoa Dơn</v>
          </cell>
          <cell r="C37">
            <v>31</v>
          </cell>
          <cell r="E37" t="str">
            <v>Tống Thị Hoa</v>
          </cell>
          <cell r="F37" t="str">
            <v>Dơn</v>
          </cell>
          <cell r="G37" t="str">
            <v>24/06/1989</v>
          </cell>
          <cell r="H37" t="str">
            <v>Nam Định</v>
          </cell>
          <cell r="I37" t="str">
            <v>Nữ</v>
          </cell>
          <cell r="J37" t="str">
            <v>Quản lý kinh tế</v>
          </cell>
          <cell r="K37" t="str">
            <v>QH-2015-E</v>
          </cell>
          <cell r="L37">
            <v>60340410</v>
          </cell>
          <cell r="O37" t="str">
            <v>Quản lý nhân lực tại Công ty cổ phần Mai Linh miền Bắc</v>
          </cell>
          <cell r="P37" t="str">
            <v>PGS.TS. Đinh Văn Thông</v>
          </cell>
          <cell r="Q37" t="str">
            <v>Trường Đại học Kinh tế, ĐHQGHN</v>
          </cell>
          <cell r="R37" t="str">
            <v>3305/QĐ-ĐHKT ngày 16/11/2016</v>
          </cell>
          <cell r="X37" t="str">
            <v>Hội đồng 7</v>
          </cell>
          <cell r="Y37" t="str">
            <v>3418/QĐ-ĐHKT ngày 31/7/2015 của Hiệu trưởng Trường Đại học Kinh tế</v>
          </cell>
          <cell r="Z37" t="str">
            <v>3531 /QĐ-ĐHKT ngày 18 tháng 12 năm 2017</v>
          </cell>
          <cell r="AA37" t="str">
            <v>PGS.TS. Lê Danh Tốn</v>
          </cell>
          <cell r="AB37" t="str">
            <v>PGS.TS. Nguyễn Cúc</v>
          </cell>
          <cell r="AC37" t="str">
            <v>TS. Đinh Quang Ty</v>
          </cell>
          <cell r="AD37" t="str">
            <v>TS. Nguyễn Thùy Anh</v>
          </cell>
          <cell r="AE37" t="str">
            <v>TS. Trần Đức Vui</v>
          </cell>
          <cell r="AF37" t="str">
            <v>8h00-8h45</v>
          </cell>
          <cell r="AG37" t="str">
            <v>ngày 26 tháng 12 năm 2017</v>
          </cell>
          <cell r="AJ37" t="str">
            <v>P.507 nhà E4, 144 Xuân Thủy, Cầu Giấy, HN</v>
          </cell>
          <cell r="AM37" t="str">
            <v>8h00</v>
          </cell>
          <cell r="AN37" t="str">
            <v>ngày 26 tháng 12 năm 2017</v>
          </cell>
          <cell r="AO37">
            <v>31</v>
          </cell>
          <cell r="AP37" t="str">
            <v>QH-2015-E</v>
          </cell>
          <cell r="AQ37" t="str">
            <v>3418/QĐ-ĐHKT ngày 31/7/2015 của Hiệu trưởng Trường Đại học Kinh tế</v>
          </cell>
        </row>
        <row r="38">
          <cell r="A38" t="str">
            <v>Đào Thị Diễm Hương 26/12/1987</v>
          </cell>
          <cell r="B38" t="str">
            <v>Đào Thị Diễm Hương</v>
          </cell>
          <cell r="C38">
            <v>32</v>
          </cell>
          <cell r="E38" t="str">
            <v>Đào Thị Diễm</v>
          </cell>
          <cell r="F38" t="str">
            <v>Hương</v>
          </cell>
          <cell r="G38" t="str">
            <v>26/12/1987</v>
          </cell>
          <cell r="H38" t="str">
            <v>Phú Thọ</v>
          </cell>
          <cell r="I38" t="str">
            <v>Nữ</v>
          </cell>
          <cell r="J38" t="str">
            <v>Quản lý kinh tế</v>
          </cell>
          <cell r="K38" t="str">
            <v>QH-2015-E</v>
          </cell>
          <cell r="L38">
            <v>60340410</v>
          </cell>
          <cell r="O38" t="str">
            <v>Quản lý tài chính tại Công ty TNHH Tuấn Tú Phú Thọ</v>
          </cell>
          <cell r="P38" t="str">
            <v>TS. Hoàng Khắc Lịch</v>
          </cell>
          <cell r="Q38" t="str">
            <v>Trường ĐHKT, ĐHQGHN</v>
          </cell>
          <cell r="R38" t="str">
            <v>1581/ĐHKT-QĐ ngày 14/06/2017</v>
          </cell>
          <cell r="X38" t="str">
            <v>Hội đồng 7</v>
          </cell>
          <cell r="Y38" t="str">
            <v>5756/QĐ-ĐHKT ngày 31/12/2015 của Hiệu trưởng Trường Đại học Kinh tế</v>
          </cell>
          <cell r="Z38" t="str">
            <v>3532 /QĐ-ĐHKT ngày 18 tháng 12 năm 2017</v>
          </cell>
          <cell r="AA38" t="str">
            <v>PGS.TS. Lê Danh Tốn</v>
          </cell>
          <cell r="AB38" t="str">
            <v>TS. Đinh Quang Ty</v>
          </cell>
          <cell r="AC38" t="str">
            <v>PGS.TS. Nguyễn Cúc</v>
          </cell>
          <cell r="AD38" t="str">
            <v>TS. Nguyễn Thùy Anh</v>
          </cell>
          <cell r="AE38" t="str">
            <v>TS. Trần Đức Vui</v>
          </cell>
          <cell r="AF38" t="str">
            <v>8h45-9h30</v>
          </cell>
          <cell r="AG38" t="str">
            <v>ngày 26 tháng 12 năm 2017</v>
          </cell>
          <cell r="AJ38" t="str">
            <v>P.507 nhà E4, 144 Xuân Thủy, Cầu Giấy, HN</v>
          </cell>
          <cell r="AM38" t="str">
            <v>8h00</v>
          </cell>
          <cell r="AN38" t="str">
            <v>ngày 26 tháng 12 năm 2017</v>
          </cell>
          <cell r="AO38">
            <v>32</v>
          </cell>
          <cell r="AP38" t="str">
            <v>QH-2015-E</v>
          </cell>
          <cell r="AQ38" t="str">
            <v>5756/QĐ-ĐHKT ngày 31/12/2015 của Hiệu trưởng Trường Đại học Kinh tế</v>
          </cell>
          <cell r="AS38" t="str">
            <v>v</v>
          </cell>
        </row>
        <row r="39">
          <cell r="A39" t="str">
            <v>Tống Thu Hương 28/06/1988</v>
          </cell>
          <cell r="B39" t="str">
            <v>Tống Thu Hương</v>
          </cell>
          <cell r="C39">
            <v>33</v>
          </cell>
          <cell r="E39" t="str">
            <v>Tống Thu</v>
          </cell>
          <cell r="F39" t="str">
            <v>Hương</v>
          </cell>
          <cell r="G39" t="str">
            <v>28/06/1988</v>
          </cell>
          <cell r="H39" t="str">
            <v xml:space="preserve">Ninh Bình </v>
          </cell>
          <cell r="I39" t="str">
            <v>Nữ</v>
          </cell>
          <cell r="J39" t="str">
            <v>Quản lý kinh tế</v>
          </cell>
          <cell r="K39" t="str">
            <v>QH-2015-E</v>
          </cell>
          <cell r="L39">
            <v>60340410</v>
          </cell>
          <cell r="O39" t="str">
            <v>Quản lý mua sắm tập trung tài sản công bằng nguồn vốn ngân sách nhà nước của kho bạc nhà nước ở Việt Nam</v>
          </cell>
          <cell r="P39" t="str">
            <v>PGS.TS. Phạm Quốc Trung</v>
          </cell>
          <cell r="Q39" t="str">
            <v>Học viện Chính trị quốc gia Hồ Chí Minh</v>
          </cell>
          <cell r="R39" t="str">
            <v>970/ĐHKT-QĐ ngày 04/05/2017</v>
          </cell>
          <cell r="X39" t="str">
            <v>Hội đồng 7</v>
          </cell>
          <cell r="Y39" t="str">
            <v>5756/QĐ-ĐHKT ngày 31/12/2015 của Hiệu trưởng Trường Đại học Kinh tế</v>
          </cell>
          <cell r="Z39" t="str">
            <v>3533 /QĐ-ĐHKT ngày 18 tháng 12 năm 2017</v>
          </cell>
          <cell r="AA39" t="str">
            <v>PGS.TS. Lê Danh Tốn</v>
          </cell>
          <cell r="AB39" t="str">
            <v>PGS.TS. Nguyễn Cúc</v>
          </cell>
          <cell r="AC39" t="str">
            <v>TS. Trần Đức Vui</v>
          </cell>
          <cell r="AD39" t="str">
            <v>TS. Nguyễn Thùy Anh</v>
          </cell>
          <cell r="AE39" t="str">
            <v>TS. Đinh Quang Ty</v>
          </cell>
          <cell r="AF39" t="str">
            <v>9h30-10h15</v>
          </cell>
          <cell r="AG39" t="str">
            <v>ngày 26 tháng 12 năm 2017</v>
          </cell>
          <cell r="AJ39" t="str">
            <v>P.507 nhà E4, 144 Xuân Thủy, Cầu Giấy, HN</v>
          </cell>
          <cell r="AM39" t="str">
            <v>8h00</v>
          </cell>
          <cell r="AN39" t="str">
            <v>ngày 26 tháng 12 năm 2017</v>
          </cell>
          <cell r="AO39">
            <v>33</v>
          </cell>
          <cell r="AP39" t="str">
            <v>QH-2015-E</v>
          </cell>
          <cell r="AQ39" t="str">
            <v>5756/QĐ-ĐHKT ngày 31/12/2015 của Hiệu trưởng Trường Đại học Kinh tế</v>
          </cell>
        </row>
        <row r="40">
          <cell r="A40" t="str">
            <v>Nguyễn Thị Vân Quỳnh 08/12/1984</v>
          </cell>
          <cell r="B40" t="str">
            <v>Nguyễn Thị Vân Quỳnh</v>
          </cell>
          <cell r="C40">
            <v>34</v>
          </cell>
          <cell r="E40" t="str">
            <v>Nguyễn Thị Vân</v>
          </cell>
          <cell r="F40" t="str">
            <v>Quỳnh</v>
          </cell>
          <cell r="G40" t="str">
            <v>08/12/1984</v>
          </cell>
          <cell r="H40" t="str">
            <v>Hà Nội</v>
          </cell>
          <cell r="I40" t="str">
            <v>Nữ</v>
          </cell>
          <cell r="J40" t="str">
            <v>Quản lý kinh tế</v>
          </cell>
          <cell r="K40" t="str">
            <v>QH-2015-E</v>
          </cell>
          <cell r="L40">
            <v>60340410</v>
          </cell>
          <cell r="O40" t="str">
            <v>Nâng cao chất lượng  nhân lực tại Kho bạc nhà nước Hà Nội</v>
          </cell>
          <cell r="P40" t="str">
            <v>PGS.TS. Bùi Văn Huyền</v>
          </cell>
          <cell r="Q40" t="str">
            <v>Học viện Chính trị quốc gia Hồ Chí Minh</v>
          </cell>
          <cell r="R40" t="str">
            <v>1009/ĐHKT-QĐ ngày 04/05/2017</v>
          </cell>
          <cell r="X40" t="str">
            <v>Hội đồng 7</v>
          </cell>
          <cell r="Y40" t="str">
            <v>5756/QĐ-ĐHKT ngày 31/12/2015 của Hiệu trưởng Trường Đại học Kinh tế</v>
          </cell>
          <cell r="Z40" t="str">
            <v>3534 /QĐ-ĐHKT ngày 18 tháng 12 năm 2017</v>
          </cell>
          <cell r="AA40" t="str">
            <v>PGS.TS. Lê Danh Tốn</v>
          </cell>
          <cell r="AB40" t="str">
            <v>TS. Trần Đức Vui</v>
          </cell>
          <cell r="AC40" t="str">
            <v>PGS.TS. Nguyễn Cúc</v>
          </cell>
          <cell r="AD40" t="str">
            <v>TS. Nguyễn Thùy Anh</v>
          </cell>
          <cell r="AE40" t="str">
            <v>TS. Đinh Quang Ty</v>
          </cell>
          <cell r="AF40" t="str">
            <v>10h15 - 11h00</v>
          </cell>
          <cell r="AG40" t="str">
            <v>ngày 26 tháng 12 năm 2017</v>
          </cell>
          <cell r="AJ40" t="str">
            <v>P.507 nhà E4, 144 Xuân Thủy, Cầu Giấy, HN</v>
          </cell>
          <cell r="AM40" t="str">
            <v>8h00</v>
          </cell>
          <cell r="AN40" t="str">
            <v>ngày 26 tháng 12 năm 2017</v>
          </cell>
          <cell r="AO40">
            <v>34</v>
          </cell>
          <cell r="AP40" t="str">
            <v>QH-2015-E</v>
          </cell>
          <cell r="AQ40" t="str">
            <v>5756/QĐ-ĐHKT ngày 31/12/2015 của Hiệu trưởng Trường Đại học Kinh tế</v>
          </cell>
        </row>
        <row r="41">
          <cell r="A41" t="str">
            <v>Tôn Thất Quỳnh 24/08/1989</v>
          </cell>
          <cell r="B41" t="str">
            <v>Tôn Thất Quỳnh</v>
          </cell>
          <cell r="C41">
            <v>35</v>
          </cell>
          <cell r="E41" t="str">
            <v>Tôn Thất</v>
          </cell>
          <cell r="F41" t="str">
            <v>Quỳnh</v>
          </cell>
          <cell r="G41" t="str">
            <v>24/08/1989</v>
          </cell>
          <cell r="H41" t="str">
            <v>Nghệ An</v>
          </cell>
          <cell r="I41" t="str">
            <v>Nam</v>
          </cell>
          <cell r="J41" t="str">
            <v>Quản lý kinh tế</v>
          </cell>
          <cell r="K41" t="str">
            <v>QH-2015-E</v>
          </cell>
          <cell r="L41">
            <v>60340410</v>
          </cell>
          <cell r="O41" t="str">
            <v>Phát triển doanh nghiệp nhỏ và vừa trên địa bàn thành phố Hà Nội</v>
          </cell>
          <cell r="P41" t="str">
            <v>TS. Nguyễn Thành Công</v>
          </cell>
          <cell r="Q41" t="str">
            <v>Viện phát triển kinh tế - xã hội Hà Nội</v>
          </cell>
          <cell r="R41" t="str">
            <v>1010/ĐHKT-QĐ ngày 04/05/2017</v>
          </cell>
          <cell r="X41" t="str">
            <v>Hội đồng 7</v>
          </cell>
          <cell r="Y41" t="str">
            <v>5756/QĐ-ĐHKT ngày 31/12/2015 của Hiệu trưởng Trường Đại học Kinh tế</v>
          </cell>
          <cell r="Z41" t="str">
            <v>3535 /QĐ-ĐHKT ngày 18 tháng 12 năm 2017</v>
          </cell>
          <cell r="AA41" t="str">
            <v>PGS.TS. Lê Danh Tốn</v>
          </cell>
          <cell r="AB41" t="str">
            <v>TS. Đinh Quang Ty</v>
          </cell>
          <cell r="AC41" t="str">
            <v>TS. Trần Đức Vui</v>
          </cell>
          <cell r="AD41" t="str">
            <v>TS. Nguyễn Thùy Anh</v>
          </cell>
          <cell r="AE41" t="str">
            <v>PGS.TS. Nguyễn Cúc</v>
          </cell>
          <cell r="AF41" t="str">
            <v>11h00-11h45</v>
          </cell>
          <cell r="AG41" t="str">
            <v>ngày 26 tháng 12 năm 2017</v>
          </cell>
          <cell r="AJ41" t="str">
            <v>P.507 nhà E4, 144 Xuân Thủy, Cầu Giấy, HN</v>
          </cell>
          <cell r="AM41" t="str">
            <v>8h00</v>
          </cell>
          <cell r="AN41" t="str">
            <v>ngày 26 tháng 12 năm 2017</v>
          </cell>
          <cell r="AO41">
            <v>35</v>
          </cell>
          <cell r="AP41" t="str">
            <v>QH-2015-E</v>
          </cell>
          <cell r="AQ41" t="str">
            <v>5756/QĐ-ĐHKT ngày 31/12/2015 của Hiệu trưởng Trường Đại học Kinh tế</v>
          </cell>
        </row>
        <row r="42">
          <cell r="A42" t="str">
            <v>Doãn Thị Thoa 22/08/1986</v>
          </cell>
          <cell r="B42" t="str">
            <v>Doãn Thị Thoa</v>
          </cell>
          <cell r="C42">
            <v>36</v>
          </cell>
          <cell r="E42" t="str">
            <v>Doãn Thị</v>
          </cell>
          <cell r="F42" t="str">
            <v>Thoa</v>
          </cell>
          <cell r="G42" t="str">
            <v>22/08/1986</v>
          </cell>
          <cell r="H42" t="str">
            <v>Thanh Hóa</v>
          </cell>
          <cell r="I42" t="str">
            <v>Nữ</v>
          </cell>
          <cell r="J42" t="str">
            <v>Quản lý kinh tế</v>
          </cell>
          <cell r="K42" t="str">
            <v>QH-2014-E</v>
          </cell>
          <cell r="L42">
            <v>60340410</v>
          </cell>
          <cell r="O42" t="str">
            <v>Chính sách giảm nghèo cho đồng bào dân tộc thiểu số ở Vùng Tây Bắc</v>
          </cell>
          <cell r="P42" t="str">
            <v>PGS.TS. Mai Thị Thanh Xuân</v>
          </cell>
          <cell r="Q42" t="str">
            <v>Nguyên CB Trường ĐHKT, ĐHQGHN</v>
          </cell>
          <cell r="R42" t="str">
            <v>181/QĐ-ĐHKT ngày 03/02/2016</v>
          </cell>
          <cell r="X42" t="str">
            <v>Hội đồng 8</v>
          </cell>
          <cell r="Y42" t="str">
            <v>3718/QĐ-ĐHKT ngày 29/09/2014 của Hiệu trưởng Trường ĐHKT-ĐHQGHN</v>
          </cell>
          <cell r="Z42" t="str">
            <v>3536 /QĐ-ĐHKT ngày 18 tháng 12 năm 2017</v>
          </cell>
          <cell r="AA42" t="str">
            <v>PGS.TS. Lê Danh Tốn</v>
          </cell>
          <cell r="AB42" t="str">
            <v>PGS.TS. Lê Thị Anh Vân</v>
          </cell>
          <cell r="AC42" t="str">
            <v>TS. Lê Hồng Huyên</v>
          </cell>
          <cell r="AD42" t="str">
            <v>PGS.TS. Đinh Văn Thông</v>
          </cell>
          <cell r="AE42" t="str">
            <v>TS. Hoàng Khắc Lịch</v>
          </cell>
          <cell r="AF42" t="str">
            <v>14h00-14h45</v>
          </cell>
          <cell r="AG42" t="str">
            <v>ngày 3 tháng 1 năm 2018</v>
          </cell>
          <cell r="AJ42" t="str">
            <v>P.406 nhà E4, 144 Xuân Thủy, Cầu Giấy, HN</v>
          </cell>
          <cell r="AM42" t="str">
            <v>14h00</v>
          </cell>
          <cell r="AN42" t="str">
            <v>ngày 3 tháng 1 năm 2018</v>
          </cell>
          <cell r="AO42">
            <v>36</v>
          </cell>
          <cell r="AP42" t="str">
            <v>QH-2014-E</v>
          </cell>
          <cell r="AQ42" t="str">
            <v>3718/QĐ-ĐHKT ngày 29/09/2014 của Hiệu trưởng Trường ĐHKT-ĐHQGHN</v>
          </cell>
          <cell r="AS42" t="str">
            <v>v</v>
          </cell>
        </row>
        <row r="43">
          <cell r="A43" t="str">
            <v>Đào Trọng Thành 28/04/1990</v>
          </cell>
          <cell r="B43" t="str">
            <v>Đào Trọng Thành</v>
          </cell>
          <cell r="C43">
            <v>37</v>
          </cell>
          <cell r="E43" t="str">
            <v>Đào Trọng</v>
          </cell>
          <cell r="F43" t="str">
            <v>Thành</v>
          </cell>
          <cell r="G43" t="str">
            <v>28/04/1990</v>
          </cell>
          <cell r="H43" t="str">
            <v>Hà Nội</v>
          </cell>
          <cell r="I43" t="str">
            <v>Nam</v>
          </cell>
          <cell r="J43" t="str">
            <v>Quản lý kinh tế</v>
          </cell>
          <cell r="K43" t="str">
            <v>QH-2015-E</v>
          </cell>
          <cell r="L43">
            <v>60340410</v>
          </cell>
          <cell r="O43" t="str">
            <v>Nâng cao chất lượng nhân lực tại Công ty cổ phần Ứng dụng công nghệ viễn thông Âu Á</v>
          </cell>
          <cell r="P43" t="str">
            <v>PGS.TS. Hoàng Thị Bích Loan</v>
          </cell>
          <cell r="Q43" t="str">
            <v>Học viện Chính trị quốc gia Hồ Chí Minh</v>
          </cell>
          <cell r="R43" t="str">
            <v>1029/ĐHKT-QĐ ngày 04/05/2017</v>
          </cell>
          <cell r="X43" t="str">
            <v>Hội đồng 8</v>
          </cell>
          <cell r="Y43" t="str">
            <v>5756/QĐ-ĐHKT ngày 31/12/2015 của Hiệu trưởng Trường Đại học Kinh tế</v>
          </cell>
          <cell r="Z43" t="str">
            <v>3537 /QĐ-ĐHKT ngày 18 tháng 12 năm 2017</v>
          </cell>
          <cell r="AA43" t="str">
            <v>PGS.TS. Lê Danh Tốn</v>
          </cell>
          <cell r="AB43" t="str">
            <v>TS. Lê Hồng Huyên</v>
          </cell>
          <cell r="AC43" t="str">
            <v>PGS.TS. Lê Thị Anh Vân</v>
          </cell>
          <cell r="AD43" t="str">
            <v>PGS.TS. Đinh Văn Thông</v>
          </cell>
          <cell r="AE43" t="str">
            <v>TS. Hoàng Khắc Lịch</v>
          </cell>
          <cell r="AF43" t="str">
            <v>14h45-15h30</v>
          </cell>
          <cell r="AG43" t="str">
            <v>ngày 3 tháng 1 năm 2018</v>
          </cell>
          <cell r="AJ43" t="str">
            <v>P.406 nhà E4, 144 Xuân Thủy, Cầu Giấy, HN</v>
          </cell>
          <cell r="AM43" t="str">
            <v>14h00</v>
          </cell>
          <cell r="AN43" t="str">
            <v>ngày 3 tháng 1 năm 2018</v>
          </cell>
          <cell r="AO43">
            <v>37</v>
          </cell>
          <cell r="AP43" t="str">
            <v>QH-2015-E</v>
          </cell>
          <cell r="AQ43" t="str">
            <v>5756/QĐ-ĐHKT ngày 31/12/2015 của Hiệu trưởng Trường Đại học Kinh tế</v>
          </cell>
        </row>
        <row r="44">
          <cell r="A44" t="str">
            <v>Đinh Thị Hường 05/05/1987</v>
          </cell>
          <cell r="B44" t="str">
            <v>Đinh Thị Hường</v>
          </cell>
          <cell r="C44">
            <v>38</v>
          </cell>
          <cell r="E44" t="str">
            <v>Đinh Thị</v>
          </cell>
          <cell r="F44" t="str">
            <v>Hường</v>
          </cell>
          <cell r="G44" t="str">
            <v>05/05/1987</v>
          </cell>
          <cell r="H44" t="str">
            <v>Hà Nội</v>
          </cell>
          <cell r="I44" t="str">
            <v>Nữ</v>
          </cell>
          <cell r="J44" t="str">
            <v>Quản lý kinh tế</v>
          </cell>
          <cell r="K44" t="str">
            <v>QH-2015-E</v>
          </cell>
          <cell r="L44">
            <v>60340410</v>
          </cell>
          <cell r="O44" t="str">
            <v>Quản lý nhà nước về môi trường tại huyện Phúc Thọ, thành phố Hà Nội</v>
          </cell>
          <cell r="P44" t="str">
            <v>TS. Lê Thị Hồng Điệp</v>
          </cell>
          <cell r="Q44" t="str">
            <v>Trường Đại học Kinh tế, ĐHQGHN</v>
          </cell>
          <cell r="R44" t="str">
            <v>3322/QĐ-ĐHKT ngày 16/11/2016</v>
          </cell>
          <cell r="X44" t="str">
            <v>Hội đồng 8</v>
          </cell>
          <cell r="Y44" t="str">
            <v>3418/QĐ-ĐHKT ngày 31/7/2015 của Hiệu trưởng Trường Đại học Kinh tế</v>
          </cell>
          <cell r="Z44" t="str">
            <v>3538 /QĐ-ĐHKT ngày 18 tháng 12 năm 2017</v>
          </cell>
          <cell r="AA44" t="str">
            <v>PGS.TS. Lê Danh Tốn</v>
          </cell>
          <cell r="AB44" t="str">
            <v>PGS.TS. Lê Thị Anh Vân</v>
          </cell>
          <cell r="AC44" t="str">
            <v>TS. Hoàng Khắc Lịch</v>
          </cell>
          <cell r="AD44" t="str">
            <v>PGS.TS. Đinh Văn Thông</v>
          </cell>
          <cell r="AE44" t="str">
            <v>TS. Lê Hồng Huyên</v>
          </cell>
          <cell r="AF44" t="str">
            <v>15h30-16h15</v>
          </cell>
          <cell r="AG44" t="str">
            <v>ngày 3 tháng 1 năm 2018</v>
          </cell>
          <cell r="AJ44" t="str">
            <v>P.406 nhà E4, 144 Xuân Thủy, Cầu Giấy, HN</v>
          </cell>
          <cell r="AM44" t="str">
            <v>14h00</v>
          </cell>
          <cell r="AN44" t="str">
            <v>ngày 3 tháng 1 năm 2018</v>
          </cell>
          <cell r="AO44">
            <v>38</v>
          </cell>
          <cell r="AP44" t="str">
            <v>QH-2015-E</v>
          </cell>
          <cell r="AQ44" t="str">
            <v>3418/QĐ-ĐHKT ngày 31/7/2015 của Hiệu trưởng Trường Đại học Kinh tế</v>
          </cell>
        </row>
        <row r="45">
          <cell r="A45" t="str">
            <v>Phạm Thị Đoan Trang 14/06/1989</v>
          </cell>
          <cell r="B45" t="str">
            <v>Phạm Thị Đoan Trang</v>
          </cell>
          <cell r="C45">
            <v>39</v>
          </cell>
          <cell r="E45" t="str">
            <v>Phạm Thị Đoan</v>
          </cell>
          <cell r="F45" t="str">
            <v>Trang</v>
          </cell>
          <cell r="G45" t="str">
            <v>14/06/1989</v>
          </cell>
          <cell r="H45" t="str">
            <v>Thái Bình</v>
          </cell>
          <cell r="I45" t="str">
            <v>Nữ</v>
          </cell>
          <cell r="J45" t="str">
            <v>Quản lý kinh tế</v>
          </cell>
          <cell r="K45" t="str">
            <v>QH-2015-E</v>
          </cell>
          <cell r="L45">
            <v>60340410</v>
          </cell>
          <cell r="O45" t="str">
            <v>Chiến lược kinh doanh tại Công ty cổ phần Tư vấn xây dựng và Đầu tư Beta</v>
          </cell>
          <cell r="P45" t="str">
            <v>TS. Nguyễn Lương Thanh</v>
          </cell>
          <cell r="Q45" t="str">
            <v>Viện nghiên cứu Thương mại</v>
          </cell>
          <cell r="R45" t="str">
            <v>1049/ĐHKT-QĐ ngày 04/05/2017</v>
          </cell>
          <cell r="X45" t="str">
            <v>Hội đồng 8</v>
          </cell>
          <cell r="Y45" t="str">
            <v>5756/QĐ-ĐHKT ngày 31/12/2015 của Hiệu trưởng Trường Đại học Kinh tế</v>
          </cell>
          <cell r="Z45" t="str">
            <v>3539 /QĐ-ĐHKT ngày 18 tháng 12 năm 2017</v>
          </cell>
          <cell r="AA45" t="str">
            <v>PGS.TS. Lê Danh Tốn</v>
          </cell>
          <cell r="AB45" t="str">
            <v>TS. Hoàng Khắc Lịch</v>
          </cell>
          <cell r="AC45" t="str">
            <v>PGS.TS. Lê Thị Anh Vân</v>
          </cell>
          <cell r="AD45" t="str">
            <v>PGS.TS. Đinh Văn Thông</v>
          </cell>
          <cell r="AE45" t="str">
            <v>TS. Lê Hồng Huyên</v>
          </cell>
          <cell r="AF45" t="str">
            <v>16h15-17h00</v>
          </cell>
          <cell r="AG45" t="str">
            <v>ngày 3 tháng 1 năm 2018</v>
          </cell>
          <cell r="AJ45" t="str">
            <v>P.406 nhà E4, 144 Xuân Thủy, Cầu Giấy, HN</v>
          </cell>
          <cell r="AM45" t="str">
            <v>14h00</v>
          </cell>
          <cell r="AN45" t="str">
            <v>ngày 3 tháng 1 năm 2018</v>
          </cell>
          <cell r="AO45">
            <v>39</v>
          </cell>
          <cell r="AP45" t="str">
            <v>QH-2015-E</v>
          </cell>
          <cell r="AQ45" t="str">
            <v>5756/QĐ-ĐHKT ngày 31/12/2015 của Hiệu trưởng Trường Đại học Kinh tế</v>
          </cell>
        </row>
        <row r="46">
          <cell r="A46" t="str">
            <v>Nguyễn Thị Hồng 26/08/1988</v>
          </cell>
          <cell r="B46" t="str">
            <v>Nguyễn Thị Hồng</v>
          </cell>
          <cell r="C46">
            <v>40</v>
          </cell>
          <cell r="E46" t="str">
            <v>Nguyễn Thị</v>
          </cell>
          <cell r="F46" t="str">
            <v>Hồng</v>
          </cell>
          <cell r="G46" t="str">
            <v>26/08/1988</v>
          </cell>
          <cell r="H46" t="str">
            <v>Hà Nội</v>
          </cell>
          <cell r="I46" t="str">
            <v>Nữ</v>
          </cell>
          <cell r="J46" t="str">
            <v>Quản lý kinh tế</v>
          </cell>
          <cell r="K46" t="str">
            <v>QH-2015-E</v>
          </cell>
          <cell r="L46">
            <v>60340410</v>
          </cell>
          <cell r="O46" t="str">
            <v>Quản lý nhân lực tại Công ty cổ phần Sông Đà 7.04</v>
          </cell>
          <cell r="P46" t="str">
            <v>PGS.TS. Trần Đức Hiệp</v>
          </cell>
          <cell r="Q46" t="str">
            <v>Trường ĐHKT, ĐHQGHN</v>
          </cell>
          <cell r="R46" t="str">
            <v>956/ĐHKT-QĐ ngày 04/05/2017</v>
          </cell>
          <cell r="X46" t="str">
            <v>Hội đồng 8</v>
          </cell>
          <cell r="Y46" t="str">
            <v>5756/QĐ-ĐHKT ngày 31/12/2015 của Hiệu trưởng Trường Đại học Kinh tế</v>
          </cell>
          <cell r="Z46" t="str">
            <v>3540 /QĐ-ĐHKT ngày 18 tháng 12 năm 2017</v>
          </cell>
          <cell r="AA46" t="str">
            <v>PGS.TS. Lê Danh Tốn</v>
          </cell>
          <cell r="AB46" t="str">
            <v>TS. Lê Hồng Huyên</v>
          </cell>
          <cell r="AC46" t="str">
            <v>TS. Hoàng Khắc Lịch</v>
          </cell>
          <cell r="AD46" t="str">
            <v>PGS.TS. Đinh Văn Thông</v>
          </cell>
          <cell r="AE46" t="str">
            <v>PGS.TS. Lê Thị Anh Vân</v>
          </cell>
          <cell r="AF46" t="str">
            <v>17h00-17h45</v>
          </cell>
          <cell r="AG46" t="str">
            <v>ngày 3 tháng 1 năm 2018</v>
          </cell>
          <cell r="AJ46" t="str">
            <v>P.406 nhà E4, 144 Xuân Thủy, Cầu Giấy, HN</v>
          </cell>
          <cell r="AM46" t="str">
            <v>14h00</v>
          </cell>
          <cell r="AN46" t="str">
            <v>ngày 3 tháng 1 năm 2018</v>
          </cell>
          <cell r="AO46">
            <v>40</v>
          </cell>
          <cell r="AP46" t="str">
            <v>QH-2015-E</v>
          </cell>
          <cell r="AQ46" t="str">
            <v>5756/QĐ-ĐHKT ngày 31/12/2015 của Hiệu trưởng Trường Đại học Kinh tế</v>
          </cell>
        </row>
        <row r="47">
          <cell r="A47" t="str">
            <v>Vũ Thị Minh Nguyệt 10/01/1983</v>
          </cell>
          <cell r="B47" t="str">
            <v>Vũ Thị Minh Nguyệt</v>
          </cell>
          <cell r="C47">
            <v>41</v>
          </cell>
          <cell r="E47" t="str">
            <v>Vũ Thị Minh</v>
          </cell>
          <cell r="F47" t="str">
            <v>Nguyệt</v>
          </cell>
          <cell r="G47" t="str">
            <v>10/01/1983</v>
          </cell>
          <cell r="H47" t="str">
            <v>Hải Dương</v>
          </cell>
          <cell r="I47" t="str">
            <v>Nữ</v>
          </cell>
          <cell r="J47" t="str">
            <v>Tài chính - Ngân hàng</v>
          </cell>
          <cell r="K47" t="str">
            <v>QH-2015-E</v>
          </cell>
          <cell r="L47">
            <v>60340201</v>
          </cell>
          <cell r="O47" t="str">
            <v>Phát triển dịch vụ ngân hàng điện tử dành cho khách hàng cá nhân tại Ngân hàng TMCP Công thương Việt Nam - Chi nhánh Ba Đình</v>
          </cell>
          <cell r="P47" t="str">
            <v>PGS.TS. Đào Văn Hùng</v>
          </cell>
          <cell r="Q47" t="str">
            <v>Học viện Chính sách và Phát triển</v>
          </cell>
          <cell r="R47" t="str">
            <v>1204/ĐHKT-QĐ ngày 04/05/2017</v>
          </cell>
          <cell r="X47" t="str">
            <v>Hội đồng 1</v>
          </cell>
          <cell r="Y47" t="str">
            <v>5756/QĐ-ĐHKT ngày 31/12/2015 của Hiệu trưởng Trường Đại học Kinh tế</v>
          </cell>
          <cell r="Z47" t="str">
            <v>3461 /QĐ-ĐHKT ngày 18 tháng 12 năm 2017</v>
          </cell>
          <cell r="AA47" t="str">
            <v>PGS.TS. Trịnh Thị Hoa Mai</v>
          </cell>
          <cell r="AB47" t="str">
            <v>TS. Phan Hữu Nghị</v>
          </cell>
          <cell r="AC47" t="str">
            <v>TS. Vũ Văn Tùng</v>
          </cell>
          <cell r="AD47" t="str">
            <v>TS. Trần Thế Nữ</v>
          </cell>
          <cell r="AE47" t="str">
            <v>TS. Nguyễn Anh Tuấn</v>
          </cell>
          <cell r="AF47" t="str">
            <v>8h00-8h45</v>
          </cell>
          <cell r="AG47" t="str">
            <v>ngày 3 tháng 1 năm 2018</v>
          </cell>
          <cell r="AJ47" t="str">
            <v>P.513, nhà E4, 144 Xuân Thủy, Cầu Giấy, HN</v>
          </cell>
          <cell r="AM47" t="str">
            <v>8h00</v>
          </cell>
          <cell r="AN47" t="str">
            <v>ngày 3 tháng 1 năm 2018</v>
          </cell>
          <cell r="AO47">
            <v>1</v>
          </cell>
          <cell r="AP47" t="str">
            <v>QH-2015-E</v>
          </cell>
          <cell r="AQ47" t="str">
            <v>5756/QĐ-ĐHKT ngày 31/12/2015 của Hiệu trưởng Trường Đại học Kinh tế</v>
          </cell>
        </row>
        <row r="48">
          <cell r="A48" t="str">
            <v>Doãn Quốc Cường 27/05/1992</v>
          </cell>
          <cell r="B48" t="str">
            <v>Doãn Quốc Cường</v>
          </cell>
          <cell r="C48">
            <v>42</v>
          </cell>
          <cell r="E48" t="str">
            <v>Doãn Quốc</v>
          </cell>
          <cell r="F48" t="str">
            <v>Cường</v>
          </cell>
          <cell r="G48" t="str">
            <v>27/05/1992</v>
          </cell>
          <cell r="H48" t="str">
            <v>Hưng Yên</v>
          </cell>
          <cell r="I48" t="str">
            <v>Nam</v>
          </cell>
          <cell r="J48" t="str">
            <v>Tài chính - Ngân hàng</v>
          </cell>
          <cell r="K48" t="str">
            <v>QH-2015-E</v>
          </cell>
          <cell r="L48">
            <v>60340201</v>
          </cell>
          <cell r="O48" t="str">
            <v>Nâng cao hiệu quả sử dụng vốn tại Công ty cổ phần Tập đoàn Hòa Phát</v>
          </cell>
          <cell r="P48" t="str">
            <v>PGS.TS. Đào Văn Hùng</v>
          </cell>
          <cell r="Q48" t="str">
            <v>Học viện Chính sách và Phát triển</v>
          </cell>
          <cell r="R48" t="str">
            <v>1174/ĐHKT-QĐ ngày 04/05/2017</v>
          </cell>
          <cell r="X48" t="str">
            <v>Hội đồng 1</v>
          </cell>
          <cell r="Y48" t="str">
            <v>5756/QĐ-ĐHKT ngày 31/12/2015 của Hiệu trưởng Trường Đại học Kinh tế</v>
          </cell>
          <cell r="Z48" t="str">
            <v>3462 /QĐ-ĐHKT ngày 18 tháng 12 năm 2017</v>
          </cell>
          <cell r="AA48" t="str">
            <v>PGS.TS. Trịnh Thị Hoa Mai</v>
          </cell>
          <cell r="AB48" t="str">
            <v>TS. Vũ Văn Tùng</v>
          </cell>
          <cell r="AC48" t="str">
            <v>TS. Phan Hữu Nghị</v>
          </cell>
          <cell r="AD48" t="str">
            <v>TS. Trần Thế Nữ</v>
          </cell>
          <cell r="AE48" t="str">
            <v>TS. Nguyễn Anh Tuấn</v>
          </cell>
          <cell r="AF48" t="str">
            <v>8h45-9h30</v>
          </cell>
          <cell r="AG48" t="str">
            <v>ngày 3 tháng 1 năm 2018</v>
          </cell>
          <cell r="AJ48" t="str">
            <v>P.513, nhà E4, 144 Xuân Thủy, Cầu Giấy, HN</v>
          </cell>
          <cell r="AM48" t="str">
            <v>8h00</v>
          </cell>
          <cell r="AN48" t="str">
            <v>ngày 3 tháng 1 năm 2018</v>
          </cell>
          <cell r="AO48">
            <v>2</v>
          </cell>
          <cell r="AP48" t="str">
            <v>QH-2015-E</v>
          </cell>
          <cell r="AQ48" t="str">
            <v>5756/QĐ-ĐHKT ngày 31/12/2015 của Hiệu trưởng Trường Đại học Kinh tế</v>
          </cell>
        </row>
        <row r="49">
          <cell r="A49" t="str">
            <v>Nguyễn Cao Cường 17/04/1993</v>
          </cell>
          <cell r="B49" t="str">
            <v>Nguyễn Cao Cường</v>
          </cell>
          <cell r="C49">
            <v>43</v>
          </cell>
          <cell r="E49" t="str">
            <v>Nguyễn Cao</v>
          </cell>
          <cell r="F49" t="str">
            <v>Cường</v>
          </cell>
          <cell r="G49" t="str">
            <v>17/04/1993</v>
          </cell>
          <cell r="H49" t="str">
            <v>Nam Định</v>
          </cell>
          <cell r="I49" t="str">
            <v>Nam</v>
          </cell>
          <cell r="J49" t="str">
            <v>Tài chính - Ngân hàng</v>
          </cell>
          <cell r="K49" t="str">
            <v>QH-2015-E</v>
          </cell>
          <cell r="L49">
            <v>60340201</v>
          </cell>
          <cell r="O49" t="str">
            <v>Nâng cao hiệu quả sử dụng vốn tại Công ty cổ phần Du lịch Kim Liên</v>
          </cell>
          <cell r="P49" t="str">
            <v>PGS.TS. Đào Văn Hùng</v>
          </cell>
          <cell r="Q49" t="str">
            <v>Học viện Chính sách phát triển</v>
          </cell>
          <cell r="R49" t="str">
            <v>1175/ĐHKT-QĐ ngày 04/05/2017</v>
          </cell>
          <cell r="X49" t="str">
            <v>Hội đồng 1</v>
          </cell>
          <cell r="Y49" t="str">
            <v>5756/QĐ-ĐHKT ngày 31/12/2015 của Hiệu trưởng Trường Đại học Kinh tế</v>
          </cell>
          <cell r="Z49" t="str">
            <v>3463 /QĐ-ĐHKT ngày 18 tháng 12 năm 2017</v>
          </cell>
          <cell r="AA49" t="str">
            <v>PGS.TS. Trịnh Thị Hoa Mai</v>
          </cell>
          <cell r="AB49" t="str">
            <v>TS. Phan Hữu Nghị</v>
          </cell>
          <cell r="AC49" t="str">
            <v>TS. Nguyễn Anh Tuấn</v>
          </cell>
          <cell r="AD49" t="str">
            <v>TS. Trần Thế Nữ</v>
          </cell>
          <cell r="AE49" t="str">
            <v>TS. Vũ Văn Tùng</v>
          </cell>
          <cell r="AF49" t="str">
            <v>9h30-10h15</v>
          </cell>
          <cell r="AG49" t="str">
            <v>ngày 3 tháng 1 năm 2018</v>
          </cell>
          <cell r="AJ49" t="str">
            <v>P.513, nhà E4, 144 Xuân Thủy, Cầu Giấy, HN</v>
          </cell>
          <cell r="AM49" t="str">
            <v>8h00</v>
          </cell>
          <cell r="AN49" t="str">
            <v>ngày 3 tháng 1 năm 2018</v>
          </cell>
          <cell r="AO49">
            <v>3</v>
          </cell>
          <cell r="AP49" t="str">
            <v>QH-2015-E</v>
          </cell>
          <cell r="AQ49" t="str">
            <v>5756/QĐ-ĐHKT ngày 31/12/2015 của Hiệu trưởng Trường Đại học Kinh tế</v>
          </cell>
        </row>
        <row r="50">
          <cell r="A50" t="str">
            <v>Lê Văn Dũng 02/11/1977</v>
          </cell>
          <cell r="B50" t="str">
            <v>Lê Văn Dũng</v>
          </cell>
          <cell r="C50">
            <v>44</v>
          </cell>
          <cell r="E50" t="str">
            <v>Lê Văn</v>
          </cell>
          <cell r="F50" t="str">
            <v>Dũng</v>
          </cell>
          <cell r="G50" t="str">
            <v>02/11/1977</v>
          </cell>
          <cell r="H50" t="str">
            <v>Hà Nam</v>
          </cell>
          <cell r="I50" t="str">
            <v>Nam</v>
          </cell>
          <cell r="J50" t="str">
            <v>Tài chính - Ngân hàng</v>
          </cell>
          <cell r="K50" t="str">
            <v>QH-2015-E</v>
          </cell>
          <cell r="L50">
            <v>60340201</v>
          </cell>
          <cell r="O50" t="str">
            <v>Nâng cao hiệu quả tín dụng chính sách tại Chi nhánh Ngân hàng Chính sách xã hội tỉnh Hà Nam</v>
          </cell>
          <cell r="P50" t="str">
            <v>TS. Nguyễn Phú Hà</v>
          </cell>
          <cell r="Q50" t="str">
            <v>Trường ĐHKT, ĐHQGHN</v>
          </cell>
          <cell r="R50" t="str">
            <v>1179/ĐHKT-QĐ ngày 04/05/2017</v>
          </cell>
          <cell r="X50" t="str">
            <v>Hội đồng 1</v>
          </cell>
          <cell r="Y50" t="str">
            <v>5756/QĐ-ĐHKT ngày 31/12/2015 của Hiệu trưởng Trường Đại học Kinh tế</v>
          </cell>
          <cell r="Z50" t="str">
            <v>3464 /QĐ-ĐHKT ngày 18 tháng 12 năm 2017</v>
          </cell>
          <cell r="AA50" t="str">
            <v>PGS.TS. Trịnh Thị Hoa Mai</v>
          </cell>
          <cell r="AB50" t="str">
            <v>TS. Nguyễn Anh Tuấn</v>
          </cell>
          <cell r="AC50" t="str">
            <v>TS. Phan Hữu Nghị</v>
          </cell>
          <cell r="AD50" t="str">
            <v>TS. Trần Thế Nữ</v>
          </cell>
          <cell r="AE50" t="str">
            <v>TS. Vũ Văn Tùng</v>
          </cell>
          <cell r="AF50" t="str">
            <v>10h15 - 11h00</v>
          </cell>
          <cell r="AG50" t="str">
            <v>ngày 3 tháng 1 năm 2018</v>
          </cell>
          <cell r="AJ50" t="str">
            <v>P.513, nhà E4, 144 Xuân Thủy, Cầu Giấy, HN</v>
          </cell>
          <cell r="AM50" t="str">
            <v>8h00</v>
          </cell>
          <cell r="AN50" t="str">
            <v>ngày 3 tháng 1 năm 2018</v>
          </cell>
          <cell r="AO50">
            <v>4</v>
          </cell>
          <cell r="AP50" t="str">
            <v>QH-2015-E</v>
          </cell>
          <cell r="AQ50" t="str">
            <v>5756/QĐ-ĐHKT ngày 31/12/2015 của Hiệu trưởng Trường Đại học Kinh tế</v>
          </cell>
        </row>
        <row r="51">
          <cell r="A51" t="str">
            <v>Nguyễn Văn Tuấn 01/06/1990</v>
          </cell>
          <cell r="B51" t="str">
            <v>Nguyễn Văn Tuấn</v>
          </cell>
          <cell r="C51">
            <v>45</v>
          </cell>
          <cell r="E51" t="str">
            <v>Nguyễn Văn</v>
          </cell>
          <cell r="F51" t="str">
            <v>Tuấn</v>
          </cell>
          <cell r="G51" t="str">
            <v>01/06/1990</v>
          </cell>
          <cell r="H51" t="str">
            <v>Hà Nội</v>
          </cell>
          <cell r="I51" t="str">
            <v>Nam</v>
          </cell>
          <cell r="J51" t="str">
            <v>Tài chính - Ngân hàng</v>
          </cell>
          <cell r="K51" t="str">
            <v>QH-2015-E</v>
          </cell>
          <cell r="L51">
            <v>60340201</v>
          </cell>
          <cell r="O51" t="str">
            <v xml:space="preserve">Hoạt động quản trị rủi ro tín dụng tại Ngân hàng TMCP Sài Gòn Thương Tín </v>
          </cell>
          <cell r="P51" t="str">
            <v>TS. Nguyễn Thị Hiền</v>
          </cell>
          <cell r="Q51" t="str">
            <v>Trường Đại học Ngoại thương</v>
          </cell>
          <cell r="R51" t="str">
            <v>1216/ĐHKT-QĐ ngày 04/05/2017</v>
          </cell>
          <cell r="X51" t="str">
            <v>Hội đồng 1</v>
          </cell>
          <cell r="Y51" t="str">
            <v>5756/QĐ-ĐHKT ngày 31/12/2015 của Hiệu trưởng Trường Đại học Kinh tế</v>
          </cell>
          <cell r="Z51" t="str">
            <v>3465 /QĐ-ĐHKT ngày 18 tháng 12 năm 2017</v>
          </cell>
          <cell r="AA51" t="str">
            <v>PGS.TS. Trịnh Thị Hoa Mai</v>
          </cell>
          <cell r="AB51" t="str">
            <v>TS. Vũ Văn Tùng</v>
          </cell>
          <cell r="AC51" t="str">
            <v>TS. Nguyễn Anh Tuấn</v>
          </cell>
          <cell r="AD51" t="str">
            <v>TS. Trần Thế Nữ</v>
          </cell>
          <cell r="AE51" t="str">
            <v>TS. Phan Hữu Nghị</v>
          </cell>
          <cell r="AF51" t="str">
            <v>11h00-11h45</v>
          </cell>
          <cell r="AG51" t="str">
            <v>ngày 3 tháng 1 năm 2018</v>
          </cell>
          <cell r="AJ51" t="str">
            <v>P.513, nhà E4, 144 Xuân Thủy, Cầu Giấy, HN</v>
          </cell>
          <cell r="AM51" t="str">
            <v>8h00</v>
          </cell>
          <cell r="AN51" t="str">
            <v>ngày 3 tháng 1 năm 2018</v>
          </cell>
          <cell r="AO51">
            <v>5</v>
          </cell>
          <cell r="AP51" t="str">
            <v>QH-2015-E</v>
          </cell>
          <cell r="AQ51" t="str">
            <v>5756/QĐ-ĐHKT ngày 31/12/2015 của Hiệu trưởng Trường Đại học Kinh tế</v>
          </cell>
        </row>
        <row r="52">
          <cell r="A52" t="str">
            <v>Hà Thùy Dương 02/11/1991</v>
          </cell>
          <cell r="B52" t="str">
            <v>Hà Thùy Dương</v>
          </cell>
          <cell r="C52">
            <v>46</v>
          </cell>
          <cell r="E52" t="str">
            <v>Hà Thùy</v>
          </cell>
          <cell r="F52" t="str">
            <v>Dương</v>
          </cell>
          <cell r="G52" t="str">
            <v>02/11/1991</v>
          </cell>
          <cell r="H52" t="str">
            <v>Ninh Bình</v>
          </cell>
          <cell r="I52" t="str">
            <v>Nữ</v>
          </cell>
          <cell r="J52" t="str">
            <v>Tài chính - Ngân hàng</v>
          </cell>
          <cell r="K52" t="str">
            <v>QH-2015-E</v>
          </cell>
          <cell r="L52">
            <v>60340201</v>
          </cell>
          <cell r="O52" t="str">
            <v>Quản trị rủi ro tín dụng tại Ngân hàng TMCP Tiên Phong</v>
          </cell>
          <cell r="P52" t="str">
            <v>PGS.TS. Nguyễn Văn Hiệu</v>
          </cell>
          <cell r="Q52" t="str">
            <v>Trường ĐHKT, ĐHQGHN</v>
          </cell>
          <cell r="R52" t="str">
            <v>1180/ĐHKT-QĐ ngày 04/05/2017</v>
          </cell>
          <cell r="X52" t="str">
            <v>Hội đồng 2</v>
          </cell>
          <cell r="Y52" t="str">
            <v>5756/QĐ-ĐHKT ngày 31/12/2015 của Hiệu trưởng Trường Đại học Kinh tế</v>
          </cell>
          <cell r="Z52" t="str">
            <v>3466 /QĐ-ĐHKT ngày 18 tháng 12 năm 2017</v>
          </cell>
          <cell r="AA52" t="str">
            <v>PGS.TS. Trịnh Thị Hoa Mai</v>
          </cell>
          <cell r="AB52" t="str">
            <v>TS. Nguyễn Cảnh Hiệp</v>
          </cell>
          <cell r="AC52" t="str">
            <v>PGS.TS. Nguyễn Hữu Huệ</v>
          </cell>
          <cell r="AD52" t="str">
            <v>TS. Nguyễn Phú Hà</v>
          </cell>
          <cell r="AE52" t="str">
            <v>TS. Nguyễn Thế Hùng</v>
          </cell>
          <cell r="AF52" t="str">
            <v>14h00-14h45</v>
          </cell>
          <cell r="AG52" t="str">
            <v>ngày 4 tháng 1 năm 2018</v>
          </cell>
          <cell r="AJ52" t="str">
            <v>P.513, nhà E4, 144 Xuân Thủy, Cầu Giấy, HN</v>
          </cell>
          <cell r="AM52" t="str">
            <v>14h00</v>
          </cell>
          <cell r="AN52" t="str">
            <v>ngày 4 tháng 1 năm 2018</v>
          </cell>
          <cell r="AO52">
            <v>6</v>
          </cell>
          <cell r="AP52" t="str">
            <v>QH-2015-E</v>
          </cell>
          <cell r="AQ52" t="str">
            <v>5756/QĐ-ĐHKT ngày 31/12/2015 của Hiệu trưởng Trường Đại học Kinh tế</v>
          </cell>
        </row>
        <row r="53">
          <cell r="A53" t="str">
            <v>Nguyễn Việt Dương 07/08/1992</v>
          </cell>
          <cell r="B53" t="str">
            <v>Nguyễn Việt Dương</v>
          </cell>
          <cell r="C53">
            <v>47</v>
          </cell>
          <cell r="E53" t="str">
            <v>Nguyễn Việt</v>
          </cell>
          <cell r="F53" t="str">
            <v>Dương</v>
          </cell>
          <cell r="G53" t="str">
            <v>07/08/1992</v>
          </cell>
          <cell r="H53" t="str">
            <v>Bắc Giang</v>
          </cell>
          <cell r="I53" t="str">
            <v>Nam</v>
          </cell>
          <cell r="J53" t="str">
            <v>Tài chính - Ngân hàng</v>
          </cell>
          <cell r="K53" t="str">
            <v>QH-2015-E</v>
          </cell>
          <cell r="L53">
            <v>60340201</v>
          </cell>
          <cell r="O53" t="str">
            <v>Hiệu quả huy động vốn tại Ngân hàng TMCP Đầu tư và Phát triển Việt nam - Chi nhánh Cầu Giấy</v>
          </cell>
          <cell r="P53" t="str">
            <v>TS. Trần Thị Vân Anh</v>
          </cell>
          <cell r="Q53" t="str">
            <v>Trường ĐHKT, ĐHQGHN</v>
          </cell>
          <cell r="R53" t="str">
            <v>1182/ĐHKT-QĐ ngày 04/05/2017</v>
          </cell>
          <cell r="X53" t="str">
            <v>Hội đồng 2</v>
          </cell>
          <cell r="Y53" t="str">
            <v>5756/QĐ-ĐHKT ngày 31/12/2015 của Hiệu trưởng Trường Đại học Kinh tế</v>
          </cell>
          <cell r="Z53" t="str">
            <v>3467 /QĐ-ĐHKT ngày 18 tháng 12 năm 2017</v>
          </cell>
          <cell r="AA53" t="str">
            <v>PGS.TS. Trịnh Thị Hoa Mai</v>
          </cell>
          <cell r="AB53" t="str">
            <v>PGS.TS. Nguyễn Hữu Huệ</v>
          </cell>
          <cell r="AC53" t="str">
            <v>TS. Nguyễn Cảnh Hiệp</v>
          </cell>
          <cell r="AD53" t="str">
            <v>TS. Nguyễn Phú Hà</v>
          </cell>
          <cell r="AE53" t="str">
            <v>TS. Nguyễn Thế Hùng</v>
          </cell>
          <cell r="AF53" t="str">
            <v>14h45-15h30</v>
          </cell>
          <cell r="AG53" t="str">
            <v>ngày 4 tháng 1 năm 2018</v>
          </cell>
          <cell r="AJ53" t="str">
            <v>P.513, nhà E4, 144 Xuân Thủy, Cầu Giấy, HN</v>
          </cell>
          <cell r="AM53" t="str">
            <v>14h00</v>
          </cell>
          <cell r="AN53" t="str">
            <v>ngày 4 tháng 1 năm 2018</v>
          </cell>
          <cell r="AO53">
            <v>7</v>
          </cell>
          <cell r="AP53" t="str">
            <v>QH-2015-E</v>
          </cell>
          <cell r="AQ53" t="str">
            <v>5756/QĐ-ĐHKT ngày 31/12/2015 của Hiệu trưởng Trường Đại học Kinh tế</v>
          </cell>
        </row>
        <row r="54">
          <cell r="A54" t="str">
            <v>Ngô Thùy Dương 25/06/1990</v>
          </cell>
          <cell r="B54" t="str">
            <v>Ngô Thùy Dương</v>
          </cell>
          <cell r="C54">
            <v>48</v>
          </cell>
          <cell r="E54" t="str">
            <v>Ngô Thùy</v>
          </cell>
          <cell r="F54" t="str">
            <v>Dương</v>
          </cell>
          <cell r="G54" t="str">
            <v>25/06/1990</v>
          </cell>
          <cell r="H54" t="str">
            <v>Thái Nguyên</v>
          </cell>
          <cell r="I54" t="str">
            <v>Nữ</v>
          </cell>
          <cell r="J54" t="str">
            <v>Tài chính - Ngân hàng</v>
          </cell>
          <cell r="K54" t="str">
            <v>QH-2015-E</v>
          </cell>
          <cell r="L54">
            <v>60340201</v>
          </cell>
          <cell r="O54" t="str">
            <v>Phát triển dịch vụ ngân hàng bán lẻ tại Ngân hàng Nông nghiệp và Phát triển nông thôn Việt Nam – Chi nhánh Thái Nguyên</v>
          </cell>
          <cell r="P54" t="str">
            <v>TS. Nguyễn Thị Phương Dung</v>
          </cell>
          <cell r="Q54" t="str">
            <v>Trường ĐHKT, ĐHQGHN</v>
          </cell>
          <cell r="R54" t="str">
            <v>1181/ĐHKT-QĐ ngày 04/05/2017</v>
          </cell>
          <cell r="X54" t="str">
            <v>Hội đồng 2</v>
          </cell>
          <cell r="Y54" t="str">
            <v>5756/QĐ-ĐHKT ngày 31/12/2015 của Hiệu trưởng Trường Đại học Kinh tế</v>
          </cell>
          <cell r="Z54" t="str">
            <v>3468 /QĐ-ĐHKT ngày 18 tháng 12 năm 2017</v>
          </cell>
          <cell r="AA54" t="str">
            <v>PGS.TS. Trịnh Thị Hoa Mai</v>
          </cell>
          <cell r="AB54" t="str">
            <v>TS. Nguyễn Cảnh Hiệp</v>
          </cell>
          <cell r="AC54" t="str">
            <v>TS. Nguyễn Thế Hùng</v>
          </cell>
          <cell r="AD54" t="str">
            <v>TS. Nguyễn Phú Hà</v>
          </cell>
          <cell r="AE54" t="str">
            <v>PGS.TS. Nguyễn Hữu Huệ</v>
          </cell>
          <cell r="AF54" t="str">
            <v>15h30-16h15</v>
          </cell>
          <cell r="AG54" t="str">
            <v>ngày 4 tháng 1 năm 2018</v>
          </cell>
          <cell r="AJ54" t="str">
            <v>P.513, nhà E4, 144 Xuân Thủy, Cầu Giấy, HN</v>
          </cell>
          <cell r="AM54" t="str">
            <v>14h00</v>
          </cell>
          <cell r="AN54" t="str">
            <v>ngày 4 tháng 1 năm 2018</v>
          </cell>
          <cell r="AO54">
            <v>8</v>
          </cell>
          <cell r="AP54" t="str">
            <v>QH-2015-E</v>
          </cell>
          <cell r="AQ54" t="str">
            <v>5756/QĐ-ĐHKT ngày 31/12/2015 của Hiệu trưởng Trường Đại học Kinh tế</v>
          </cell>
        </row>
        <row r="55">
          <cell r="A55" t="str">
            <v>Nguyễn Hồng Nhung 10/07/1988</v>
          </cell>
          <cell r="B55" t="str">
            <v>Nguyễn Hồng Nhung</v>
          </cell>
          <cell r="C55">
            <v>49</v>
          </cell>
          <cell r="E55" t="str">
            <v>Nguyễn Hồng</v>
          </cell>
          <cell r="F55" t="str">
            <v>Nhung</v>
          </cell>
          <cell r="G55" t="str">
            <v>10/07/1988</v>
          </cell>
          <cell r="H55" t="str">
            <v>Quảng Ninh</v>
          </cell>
          <cell r="I55" t="str">
            <v>Nữ</v>
          </cell>
          <cell r="J55" t="str">
            <v>Tài chính - Ngân hàng</v>
          </cell>
          <cell r="K55" t="str">
            <v>QH-2015-E</v>
          </cell>
          <cell r="L55">
            <v>60340201</v>
          </cell>
          <cell r="O55" t="str">
            <v>Phân tích tình hình tài chính tại Công ty cổ phần Cảng Quảng Ninh</v>
          </cell>
          <cell r="P55" t="str">
            <v>TS. Lưu Quốc Đạt</v>
          </cell>
          <cell r="Q55" t="str">
            <v>Trường ĐHKT, ĐHQGHN</v>
          </cell>
          <cell r="R55" t="str">
            <v>1205/ĐHKT-QĐ ngày 04/05/2017</v>
          </cell>
          <cell r="X55" t="str">
            <v>Hội đồng 2</v>
          </cell>
          <cell r="Y55" t="str">
            <v>5756/QĐ-ĐHKT ngày 31/12/2015 của Hiệu trưởng Trường Đại học Kinh tế</v>
          </cell>
          <cell r="Z55" t="str">
            <v>3469 /QĐ-ĐHKT ngày 18 tháng 12 năm 2017</v>
          </cell>
          <cell r="AA55" t="str">
            <v>PGS.TS. Trịnh Thị Hoa Mai</v>
          </cell>
          <cell r="AB55" t="str">
            <v>TS. Nguyễn Thế Hùng</v>
          </cell>
          <cell r="AC55" t="str">
            <v>TS. Nguyễn Cảnh Hiệp</v>
          </cell>
          <cell r="AD55" t="str">
            <v>TS. Nguyễn Phú Hà</v>
          </cell>
          <cell r="AE55" t="str">
            <v>PGS.TS. Nguyễn Hữu Huệ</v>
          </cell>
          <cell r="AF55" t="str">
            <v>16h15-17h00</v>
          </cell>
          <cell r="AG55" t="str">
            <v>ngày 4 tháng 1 năm 2018</v>
          </cell>
          <cell r="AJ55" t="str">
            <v>P.513, nhà E4, 144 Xuân Thủy, Cầu Giấy, HN</v>
          </cell>
          <cell r="AM55" t="str">
            <v>14h00</v>
          </cell>
          <cell r="AN55" t="str">
            <v>ngày 4 tháng 1 năm 2018</v>
          </cell>
          <cell r="AO55">
            <v>9</v>
          </cell>
          <cell r="AP55" t="str">
            <v>QH-2015-E</v>
          </cell>
          <cell r="AQ55" t="str">
            <v>5756/QĐ-ĐHKT ngày 31/12/2015 của Hiệu trưởng Trường Đại học Kinh tế</v>
          </cell>
        </row>
        <row r="56">
          <cell r="A56" t="str">
            <v>Nguyễn Xuân Thắng 29/11/1993</v>
          </cell>
          <cell r="B56" t="str">
            <v>Nguyễn Xuân Thắng</v>
          </cell>
          <cell r="C56">
            <v>50</v>
          </cell>
          <cell r="E56" t="str">
            <v>Nguyễn Xuân</v>
          </cell>
          <cell r="F56" t="str">
            <v>Thắng</v>
          </cell>
          <cell r="G56" t="str">
            <v>29/11/1993</v>
          </cell>
          <cell r="H56" t="str">
            <v>Hà Nội</v>
          </cell>
          <cell r="I56" t="str">
            <v>Nam</v>
          </cell>
          <cell r="J56" t="str">
            <v>Tài chính - Ngân hàng</v>
          </cell>
          <cell r="K56" t="str">
            <v>QH-2015-E</v>
          </cell>
          <cell r="L56">
            <v>60340201</v>
          </cell>
          <cell r="O56" t="str">
            <v>Năng lực cạnh tranh của ngân hàng thương mại nhà nước Việt Nam trong bối cảnh hội nhập cộng đồng kinh tế Asean (AEC)</v>
          </cell>
          <cell r="P56" t="str">
            <v>TS. Đinh Thị Thanh Vân</v>
          </cell>
          <cell r="Q56" t="str">
            <v>Trường ĐHKT, ĐHQGHN</v>
          </cell>
          <cell r="R56" t="str">
            <v>1597/ĐHKT-QĐ ngày 14/6/2017</v>
          </cell>
          <cell r="X56" t="str">
            <v>Hội đồng 2</v>
          </cell>
          <cell r="Y56" t="str">
            <v>5756/QĐ-ĐHKT ngày 31/12/2015 của Hiệu trưởng Trường Đại học Kinh tế</v>
          </cell>
          <cell r="Z56" t="str">
            <v>3470 /QĐ-ĐHKT ngày 18 tháng 12 năm 2017</v>
          </cell>
          <cell r="AA56" t="str">
            <v>PGS.TS. Trịnh Thị Hoa Mai</v>
          </cell>
          <cell r="AB56" t="str">
            <v>PGS.TS. Nguyễn Hữu Huệ</v>
          </cell>
          <cell r="AC56" t="str">
            <v>TS. Nguyễn Thế Hùng</v>
          </cell>
          <cell r="AD56" t="str">
            <v>TS. Nguyễn Phú Hà</v>
          </cell>
          <cell r="AE56" t="str">
            <v>TS. Nguyễn Cảnh Hiệp</v>
          </cell>
          <cell r="AF56" t="str">
            <v>17h00-17h45</v>
          </cell>
          <cell r="AG56" t="str">
            <v>ngày 4 tháng 1 năm 2018</v>
          </cell>
          <cell r="AJ56" t="str">
            <v>P.513, nhà E4, 144 Xuân Thủy, Cầu Giấy, HN</v>
          </cell>
          <cell r="AM56" t="str">
            <v>14h00</v>
          </cell>
          <cell r="AN56" t="str">
            <v>ngày 4 tháng 1 năm 2018</v>
          </cell>
          <cell r="AO56">
            <v>10</v>
          </cell>
          <cell r="AP56" t="str">
            <v>QH-2015-E</v>
          </cell>
          <cell r="AQ56" t="str">
            <v>5756/QĐ-ĐHKT ngày 31/12/2015 của Hiệu trưởng Trường Đại học Kinh tế</v>
          </cell>
          <cell r="AS56" t="str">
            <v>v</v>
          </cell>
        </row>
        <row r="57">
          <cell r="A57" t="str">
            <v>Nguyễn Thị Thu Hương 29/06/1993</v>
          </cell>
          <cell r="B57" t="str">
            <v>Nguyễn Thị Thu Hương</v>
          </cell>
          <cell r="C57">
            <v>51</v>
          </cell>
          <cell r="E57" t="str">
            <v>Nguyễn Thị Thu</v>
          </cell>
          <cell r="F57" t="str">
            <v>Hương</v>
          </cell>
          <cell r="G57" t="str">
            <v>29/06/1993</v>
          </cell>
          <cell r="H57" t="str">
            <v>Phú Thọ</v>
          </cell>
          <cell r="I57" t="str">
            <v>Nữ</v>
          </cell>
          <cell r="J57" t="str">
            <v>Tài chính - Ngân hàng</v>
          </cell>
          <cell r="K57" t="str">
            <v>QH-2015-E</v>
          </cell>
          <cell r="L57">
            <v>60340201</v>
          </cell>
          <cell r="O57" t="str">
            <v>Nâng cao chất lượng quản lý rủi ro tín dụng tại Ngân hàng TMCP Đầu tư và Phát triển Việt Nam - Chi nhánh Cầu Giấy</v>
          </cell>
          <cell r="P57" t="str">
            <v>TS. Đỗ Kiều Oanh</v>
          </cell>
          <cell r="Q57" t="str">
            <v>Trường ĐHKT, ĐHQGHN</v>
          </cell>
          <cell r="R57" t="str">
            <v>1189/ĐHKT-QĐ ngày 04/05/2017</v>
          </cell>
          <cell r="X57" t="str">
            <v>Hội đồng 3</v>
          </cell>
          <cell r="Y57" t="str">
            <v>5756/QĐ-ĐHKT ngày 31/12/2015 của Hiệu trưởng Trường Đại học Kinh tế</v>
          </cell>
          <cell r="Z57" t="str">
            <v>3471 /QĐ-ĐHKT ngày 18 tháng 12 năm 2017</v>
          </cell>
          <cell r="AA57" t="str">
            <v>TS. Lê Trung Thành</v>
          </cell>
          <cell r="AB57" t="str">
            <v>PGS.TS. Đinh Xuân Hạng</v>
          </cell>
          <cell r="AC57" t="str">
            <v>TS. Phạm Xuân Hòa</v>
          </cell>
          <cell r="AD57" t="str">
            <v>TS. Nguyễn Thị Hương Liên</v>
          </cell>
          <cell r="AE57" t="str">
            <v>TS. Nguyễn Cẩm Nhung</v>
          </cell>
          <cell r="AF57" t="str">
            <v>8h00-8h45</v>
          </cell>
          <cell r="AG57" t="str">
            <v>ngày 4 tháng 1 năm 2018</v>
          </cell>
          <cell r="AJ57" t="str">
            <v>P.510, nhà E4, 144 Xuân Thủy, Cầu Giấy, HN</v>
          </cell>
          <cell r="AM57" t="str">
            <v>8h00</v>
          </cell>
          <cell r="AN57" t="str">
            <v>ngày 4 tháng 1 năm 2018</v>
          </cell>
          <cell r="AO57">
            <v>11</v>
          </cell>
          <cell r="AP57" t="str">
            <v>QH-2015-E</v>
          </cell>
          <cell r="AQ57" t="str">
            <v>5756/QĐ-ĐHKT ngày 31/12/2015 của Hiệu trưởng Trường Đại học Kinh tế</v>
          </cell>
        </row>
        <row r="58">
          <cell r="A58" t="str">
            <v>Phạm Đặng Lam Châu 19/09/1992</v>
          </cell>
          <cell r="B58" t="str">
            <v>Phạm Đặng Lam Châu</v>
          </cell>
          <cell r="C58">
            <v>52</v>
          </cell>
          <cell r="E58" t="str">
            <v>Phạm Đặng Lam</v>
          </cell>
          <cell r="F58" t="str">
            <v>Châu</v>
          </cell>
          <cell r="G58" t="str">
            <v>19/09/1992</v>
          </cell>
          <cell r="H58" t="str">
            <v>Phú Thọ</v>
          </cell>
          <cell r="I58" t="str">
            <v>Nữ</v>
          </cell>
          <cell r="J58" t="str">
            <v>Tài chính - Ngân hàng</v>
          </cell>
          <cell r="K58" t="str">
            <v>QH-2015-E</v>
          </cell>
          <cell r="L58">
            <v>60340201</v>
          </cell>
          <cell r="O58" t="str">
            <v>Nghiên cứu ảnh hưởng của cơ cấu hội đồng quản trị đến hiệu quả kinh doanh của các doanh nghiệp niêm yết tại Sở giao dịch chứng khoán Hà Nội</v>
          </cell>
          <cell r="P58" t="str">
            <v>PGS.TS. Trần Thị Thanh Tú</v>
          </cell>
          <cell r="Q58" t="str">
            <v>Trường ĐHKT, ĐHQGHN</v>
          </cell>
          <cell r="R58" t="str">
            <v>1176/ĐHKT-QĐ ngày 04/05/2017</v>
          </cell>
          <cell r="X58" t="str">
            <v>Hội đồng 3</v>
          </cell>
          <cell r="Y58" t="str">
            <v>5756/QĐ-ĐHKT ngày 31/12/2015 của Hiệu trưởng Trường Đại học Kinh tế</v>
          </cell>
          <cell r="Z58" t="str">
            <v>3472 /QĐ-ĐHKT ngày 18 tháng 12 năm 2017</v>
          </cell>
          <cell r="AA58" t="str">
            <v>TS. Lê Trung Thành</v>
          </cell>
          <cell r="AB58" t="str">
            <v>TS. Phạm Xuân Hòa</v>
          </cell>
          <cell r="AC58" t="str">
            <v>PGS.TS. Đinh Xuân Hạng</v>
          </cell>
          <cell r="AD58" t="str">
            <v>TS. Nguyễn Thị Hương Liên</v>
          </cell>
          <cell r="AE58" t="str">
            <v>TS. Nguyễn Cẩm Nhung</v>
          </cell>
          <cell r="AF58" t="str">
            <v>8h45-9h30</v>
          </cell>
          <cell r="AG58" t="str">
            <v>ngày 4 tháng 1 năm 2018</v>
          </cell>
          <cell r="AJ58" t="str">
            <v>P.510, nhà E4, 144 Xuân Thủy, Cầu Giấy, HN</v>
          </cell>
          <cell r="AM58" t="str">
            <v>8h00</v>
          </cell>
          <cell r="AN58" t="str">
            <v>ngày 4 tháng 1 năm 2018</v>
          </cell>
          <cell r="AO58">
            <v>12</v>
          </cell>
          <cell r="AP58" t="str">
            <v>QH-2015-E</v>
          </cell>
          <cell r="AQ58" t="str">
            <v>5756/QĐ-ĐHKT ngày 31/12/2015 của Hiệu trưởng Trường Đại học Kinh tế</v>
          </cell>
        </row>
        <row r="59">
          <cell r="A59" t="str">
            <v>Phạm Nhật Linh 02/07/1991</v>
          </cell>
          <cell r="B59" t="str">
            <v>Phạm Nhật Linh</v>
          </cell>
          <cell r="C59">
            <v>53</v>
          </cell>
          <cell r="E59" t="str">
            <v>Phạm Nhật</v>
          </cell>
          <cell r="F59" t="str">
            <v>Linh</v>
          </cell>
          <cell r="G59" t="str">
            <v>02/07/1991</v>
          </cell>
          <cell r="H59" t="str">
            <v>Hải Phòng</v>
          </cell>
          <cell r="I59" t="str">
            <v>Nam</v>
          </cell>
          <cell r="J59" t="str">
            <v>Tài chính - Ngân hàng</v>
          </cell>
          <cell r="K59" t="str">
            <v>QH-2015-E</v>
          </cell>
          <cell r="L59">
            <v>60340201</v>
          </cell>
          <cell r="O59" t="str">
            <v>Nâng cao hiệu quả sử dụng vốn lưu động tại Công ty cổ phần vật tư và vận tải ITASCO</v>
          </cell>
          <cell r="P59" t="str">
            <v>TS. Lưu Anh Đức</v>
          </cell>
          <cell r="Q59" t="str">
            <v>Trường Đại học Nội Vụ</v>
          </cell>
          <cell r="R59" t="str">
            <v>1193/ĐHKT-QĐ ngày 04/05/2017</v>
          </cell>
          <cell r="X59" t="str">
            <v>Hội đồng 3</v>
          </cell>
          <cell r="Y59" t="str">
            <v>5756/QĐ-ĐHKT ngày 31/12/2015 của Hiệu trưởng Trường Đại học Kinh tế</v>
          </cell>
          <cell r="Z59" t="str">
            <v>3473 /QĐ-ĐHKT ngày 18 tháng 12 năm 2017</v>
          </cell>
          <cell r="AA59" t="str">
            <v>TS. Lê Trung Thành</v>
          </cell>
          <cell r="AB59" t="str">
            <v>PGS.TS. Đinh Xuân Hạng</v>
          </cell>
          <cell r="AC59" t="str">
            <v>TS. Nguyễn Cẩm Nhung</v>
          </cell>
          <cell r="AD59" t="str">
            <v>TS. Nguyễn Thị Hương Liên</v>
          </cell>
          <cell r="AE59" t="str">
            <v>TS. Phạm Xuân Hòa</v>
          </cell>
          <cell r="AF59" t="str">
            <v>9h30-10h15</v>
          </cell>
          <cell r="AG59" t="str">
            <v>ngày 4 tháng 1 năm 2018</v>
          </cell>
          <cell r="AJ59" t="str">
            <v>P.510, nhà E4, 144 Xuân Thủy, Cầu Giấy, HN</v>
          </cell>
          <cell r="AM59" t="str">
            <v>8h00</v>
          </cell>
          <cell r="AN59" t="str">
            <v>ngày 4 tháng 1 năm 2018</v>
          </cell>
          <cell r="AO59">
            <v>13</v>
          </cell>
          <cell r="AP59" t="str">
            <v>QH-2015-E</v>
          </cell>
          <cell r="AQ59" t="str">
            <v>5756/QĐ-ĐHKT ngày 31/12/2015 của Hiệu trưởng Trường Đại học Kinh tế</v>
          </cell>
        </row>
        <row r="60">
          <cell r="A60" t="str">
            <v>Trần Thị Phương Thảo 17/06/1992</v>
          </cell>
          <cell r="B60" t="str">
            <v>Trần Thị Phương Thảo</v>
          </cell>
          <cell r="C60">
            <v>54</v>
          </cell>
          <cell r="E60" t="str">
            <v>Trần Thị Phương</v>
          </cell>
          <cell r="F60" t="str">
            <v>Thảo</v>
          </cell>
          <cell r="G60" t="str">
            <v>17/06/1992</v>
          </cell>
          <cell r="H60" t="str">
            <v>Hà Nội</v>
          </cell>
          <cell r="I60" t="str">
            <v>Nữ</v>
          </cell>
          <cell r="J60" t="str">
            <v>Tài chính - Ngân hàng</v>
          </cell>
          <cell r="K60" t="str">
            <v>QH-2015-E</v>
          </cell>
          <cell r="L60">
            <v>60340201</v>
          </cell>
          <cell r="O60" t="str">
            <v>Phát triển dịch vụ thẻ thanh toán tại Ngân hàng TMCP Đầu tư và Phát triển Việt Nam - Chi nhánh Hà Nội</v>
          </cell>
          <cell r="P60" t="str">
            <v>TS. Nguyễn Anh Tuấn</v>
          </cell>
          <cell r="Q60" t="str">
            <v>Trường ĐHKT, ĐHQGHN</v>
          </cell>
          <cell r="R60" t="str">
            <v>1219/ĐHKT-QĐ ngày 04/05/2017</v>
          </cell>
          <cell r="X60" t="str">
            <v>Hội đồng 3</v>
          </cell>
          <cell r="Y60" t="str">
            <v>5756/QĐ-ĐHKT ngày 31/12/2015 của Hiệu trưởng Trường Đại học Kinh tế</v>
          </cell>
          <cell r="Z60" t="str">
            <v>3475 /QĐ-ĐHKT ngày 18 tháng 12 năm 2017</v>
          </cell>
          <cell r="AA60" t="str">
            <v>TS. Lê Trung Thành</v>
          </cell>
          <cell r="AB60" t="str">
            <v>TS. Phạm Xuân Hòa</v>
          </cell>
          <cell r="AC60" t="str">
            <v>TS. Nguyễn Cẩm Nhung</v>
          </cell>
          <cell r="AD60" t="str">
            <v>TS. Nguyễn Thị Hương Liên</v>
          </cell>
          <cell r="AE60" t="str">
            <v>PGS.TS. Đinh Xuân Hạng</v>
          </cell>
          <cell r="AF60" t="str">
            <v>10h15 - 11h00</v>
          </cell>
          <cell r="AG60" t="str">
            <v>ngày 4 tháng 1 năm 2018</v>
          </cell>
          <cell r="AJ60" t="str">
            <v>P.510, nhà E4, 144 Xuân Thủy, Cầu Giấy, HN</v>
          </cell>
          <cell r="AM60" t="str">
            <v>8h00</v>
          </cell>
          <cell r="AN60" t="str">
            <v>ngày 4 tháng 1 năm 2018</v>
          </cell>
          <cell r="AO60">
            <v>14</v>
          </cell>
          <cell r="AP60" t="str">
            <v>QH-2015-E</v>
          </cell>
          <cell r="AQ60" t="str">
            <v>5756/QĐ-ĐHKT ngày 31/12/2015 của Hiệu trưởng Trường Đại học Kinh tế</v>
          </cell>
        </row>
        <row r="61">
          <cell r="A61" t="str">
            <v>Phí Thị Quỳnh Nga 01/06/1991</v>
          </cell>
          <cell r="B61" t="str">
            <v>Phí Thị Quỳnh Nga</v>
          </cell>
          <cell r="C61">
            <v>55</v>
          </cell>
          <cell r="E61" t="str">
            <v>Phí Thị Quỳnh</v>
          </cell>
          <cell r="F61" t="str">
            <v>Nga</v>
          </cell>
          <cell r="G61" t="str">
            <v>01/06/1991</v>
          </cell>
          <cell r="H61" t="str">
            <v>Hà Giang</v>
          </cell>
          <cell r="I61" t="str">
            <v>Nữ</v>
          </cell>
          <cell r="J61" t="str">
            <v>Tài chính - Ngân hàng</v>
          </cell>
          <cell r="K61" t="str">
            <v>QH-2015-E</v>
          </cell>
          <cell r="L61">
            <v>60340201</v>
          </cell>
          <cell r="O61" t="str">
            <v>Phát triển nguồn thu sự nghiệp tại trung tâm y tế huyện Bắc Mê - Hà Giang</v>
          </cell>
          <cell r="P61" t="str">
            <v>TS. Nguyễn Phú Hà</v>
          </cell>
          <cell r="Q61" t="str">
            <v xml:space="preserve"> Trường ĐH Kinh tế, ĐHQG Hà Nội</v>
          </cell>
          <cell r="R61" t="str">
            <v>3382/QĐ-ĐHKT ngày 16/11/2016</v>
          </cell>
          <cell r="X61" t="str">
            <v>Hội đồng 4</v>
          </cell>
          <cell r="Y61" t="str">
            <v>3418/QĐ-ĐHKT ngày 31/7/2015 của Hiệu trưởng Trường Đại học Kinh tế</v>
          </cell>
          <cell r="Z61" t="str">
            <v>3476 /QĐ-ĐHKT ngày 18 tháng 12 năm 2017</v>
          </cell>
          <cell r="AA61" t="str">
            <v>TS. Lê Trung Thành</v>
          </cell>
          <cell r="AB61" t="str">
            <v>PGS.TS. Nguyễn Hữu Tài</v>
          </cell>
          <cell r="AC61" t="str">
            <v>TS. Nguyễn Anh Thái</v>
          </cell>
          <cell r="AD61" t="str">
            <v>TS. Đinh Thị Thanh Vân</v>
          </cell>
          <cell r="AE61" t="str">
            <v>TS. Nguyễn Thế Hùng</v>
          </cell>
          <cell r="AF61" t="str">
            <v>18h00-18h45</v>
          </cell>
          <cell r="AG61" t="str">
            <v>ngày 29 tháng 12 năm 2017</v>
          </cell>
          <cell r="AJ61" t="str">
            <v>P.513, nhà E4, 144 Xuân Thủy, Cầu Giấy, HN</v>
          </cell>
          <cell r="AM61" t="str">
            <v>18h00</v>
          </cell>
          <cell r="AN61" t="str">
            <v>ngày 29 tháng 12 năm 2017</v>
          </cell>
          <cell r="AO61">
            <v>15</v>
          </cell>
          <cell r="AP61" t="str">
            <v>QH-2015-E</v>
          </cell>
          <cell r="AQ61" t="str">
            <v>3418/QĐ-ĐHKT ngày 31/7/2015 của Hiệu trưởng Trường Đại học Kinh tế</v>
          </cell>
        </row>
        <row r="62">
          <cell r="A62" t="str">
            <v>Trần Thị Vui 11/03/1988</v>
          </cell>
          <cell r="B62" t="str">
            <v>Trần Thị Vui</v>
          </cell>
          <cell r="C62">
            <v>56</v>
          </cell>
          <cell r="E62" t="str">
            <v>Trần Thị</v>
          </cell>
          <cell r="F62" t="str">
            <v>Vui</v>
          </cell>
          <cell r="G62" t="str">
            <v>11/03/1988</v>
          </cell>
          <cell r="H62" t="str">
            <v>Bắc Ninh</v>
          </cell>
          <cell r="I62" t="str">
            <v>Nữ</v>
          </cell>
          <cell r="J62" t="str">
            <v>Tài chính - Ngân hàng</v>
          </cell>
          <cell r="K62" t="str">
            <v>QH-2015-E</v>
          </cell>
          <cell r="L62">
            <v>60340201</v>
          </cell>
          <cell r="O62" t="str">
            <v>Phân tích và dự báo tài chính tại Công ty cổ phần Vĩnh Hoàn</v>
          </cell>
          <cell r="P62" t="str">
            <v>TS. Nguyễn Thị Thanh Hải</v>
          </cell>
          <cell r="Q62" t="str">
            <v>Trường ĐHKT, ĐHQGHN</v>
          </cell>
          <cell r="R62" t="str">
            <v>1227/ĐHKT-QĐ ngày 04/05/2017</v>
          </cell>
          <cell r="X62" t="str">
            <v>Hội đồng 4</v>
          </cell>
          <cell r="Y62" t="str">
            <v>5756/QĐ-ĐHKT ngày 31/12/2015 của Hiệu trưởng Trường Đại học Kinh tế</v>
          </cell>
          <cell r="Z62" t="str">
            <v>3477 /QĐ-ĐHKT ngày 18 tháng 12 năm 2017</v>
          </cell>
          <cell r="AA62" t="str">
            <v>TS. Lê Trung Thành</v>
          </cell>
          <cell r="AB62" t="str">
            <v>TS. Nguyễn Anh Thái</v>
          </cell>
          <cell r="AC62" t="str">
            <v>PGS.TS. Nguyễn Hữu Tài</v>
          </cell>
          <cell r="AD62" t="str">
            <v>TS. Đinh Thị Thanh Vân</v>
          </cell>
          <cell r="AE62" t="str">
            <v>TS. Nguyễn Thế Hùng</v>
          </cell>
          <cell r="AF62" t="str">
            <v>18h45-19h30</v>
          </cell>
          <cell r="AG62" t="str">
            <v>ngày 29 tháng 12 năm 2017</v>
          </cell>
          <cell r="AJ62" t="str">
            <v>P.513, nhà E4, 144 Xuân Thủy, Cầu Giấy, HN</v>
          </cell>
          <cell r="AM62" t="str">
            <v>18h00</v>
          </cell>
          <cell r="AN62" t="str">
            <v>ngày 29 tháng 12 năm 2017</v>
          </cell>
          <cell r="AO62">
            <v>16</v>
          </cell>
          <cell r="AP62" t="str">
            <v>QH-2015-E</v>
          </cell>
          <cell r="AQ62" t="str">
            <v>5756/QĐ-ĐHKT ngày 31/12/2015 của Hiệu trưởng Trường Đại học Kinh tế</v>
          </cell>
        </row>
        <row r="63">
          <cell r="A63" t="str">
            <v>Lưu Tuấn Anh 31/10/1992</v>
          </cell>
          <cell r="B63" t="str">
            <v>Lưu Tuấn Anh</v>
          </cell>
          <cell r="C63">
            <v>57</v>
          </cell>
          <cell r="E63" t="str">
            <v>Lưu Tuấn</v>
          </cell>
          <cell r="F63" t="str">
            <v>Anh</v>
          </cell>
          <cell r="G63" t="str">
            <v>31/10/1992</v>
          </cell>
          <cell r="H63" t="str">
            <v>Nam Định</v>
          </cell>
          <cell r="I63" t="str">
            <v>Nam</v>
          </cell>
          <cell r="J63" t="str">
            <v>Tài chính - Ngân hàng</v>
          </cell>
          <cell r="K63" t="str">
            <v>QH-2015-E</v>
          </cell>
          <cell r="L63">
            <v>60340201</v>
          </cell>
          <cell r="O63" t="str">
            <v>Hoàn thiện hệ thống đánh giá công việc của cán bộ nhân viên kinh doanh tại Khối khách hàng doanh nghiệp, Ngân hàng TMCP Đại Chúng Việt Nam</v>
          </cell>
          <cell r="P63" t="str">
            <v>PGS.TS. Trần Thị Thanh Tú</v>
          </cell>
          <cell r="Q63" t="str">
            <v>Trường ĐHKT, ĐHQGHN</v>
          </cell>
          <cell r="R63" t="str">
            <v>1171/ĐHKT-QĐ ngày 04/05/2017</v>
          </cell>
          <cell r="X63" t="str">
            <v>Hội đồng 4</v>
          </cell>
          <cell r="Y63" t="str">
            <v>5756/QĐ-ĐHKT ngày 31/12/2015 của Hiệu trưởng Trường Đại học Kinh tế</v>
          </cell>
          <cell r="Z63" t="str">
            <v>3478 /QĐ-ĐHKT ngày 18 tháng 12 năm 2017</v>
          </cell>
          <cell r="AA63" t="str">
            <v>TS. Lê Trung Thành</v>
          </cell>
          <cell r="AB63" t="str">
            <v>PGS.TS. Nguyễn Hữu Tài</v>
          </cell>
          <cell r="AC63" t="str">
            <v>TS. Nguyễn Thế Hùng</v>
          </cell>
          <cell r="AD63" t="str">
            <v>TS. Đinh Thị Thanh Vân</v>
          </cell>
          <cell r="AE63" t="str">
            <v>TS. Nguyễn Anh Thái</v>
          </cell>
          <cell r="AF63" t="str">
            <v>19h30-20h15</v>
          </cell>
          <cell r="AG63" t="str">
            <v>ngày 29 tháng 12 năm 2017</v>
          </cell>
          <cell r="AJ63" t="str">
            <v>P.513, nhà E4, 144 Xuân Thủy, Cầu Giấy, HN</v>
          </cell>
          <cell r="AM63" t="str">
            <v>18h00</v>
          </cell>
          <cell r="AN63" t="str">
            <v>ngày 29 tháng 12 năm 2017</v>
          </cell>
          <cell r="AO63">
            <v>17</v>
          </cell>
          <cell r="AP63" t="str">
            <v>QH-2015-E</v>
          </cell>
          <cell r="AQ63" t="str">
            <v>5756/QĐ-ĐHKT ngày 31/12/2015 của Hiệu trưởng Trường Đại học Kinh tế</v>
          </cell>
        </row>
        <row r="64">
          <cell r="A64" t="str">
            <v>Trần Thị Quỳnh Anh 03/04/1992</v>
          </cell>
          <cell r="B64" t="str">
            <v>Trần Thị Quỳnh Anh</v>
          </cell>
          <cell r="C64">
            <v>58</v>
          </cell>
          <cell r="E64" t="str">
            <v>Trần Thị Quỳnh</v>
          </cell>
          <cell r="F64" t="str">
            <v>Anh</v>
          </cell>
          <cell r="G64" t="str">
            <v>03/04/1992</v>
          </cell>
          <cell r="H64" t="str">
            <v>Hà Nội</v>
          </cell>
          <cell r="I64" t="str">
            <v>Nữ</v>
          </cell>
          <cell r="J64" t="str">
            <v>Tài chính - Ngân hàng</v>
          </cell>
          <cell r="K64" t="str">
            <v>QH-2015-E</v>
          </cell>
          <cell r="L64">
            <v>60340201</v>
          </cell>
          <cell r="O64" t="str">
            <v>Quản trị dòng tiền tại Công ty cổ phần Phát triển Tây Hà Nội</v>
          </cell>
          <cell r="P64" t="str">
            <v>PGS.TS. Trần Thị Thái Hà</v>
          </cell>
          <cell r="Q64" t="str">
            <v>Nguyên CB Trường ĐHKT, ĐHQGHN</v>
          </cell>
          <cell r="R64" t="str">
            <v>1170/ĐHKT-QĐ ngày 04/05/2017</v>
          </cell>
          <cell r="X64" t="str">
            <v>Hội đồng 4</v>
          </cell>
          <cell r="Y64" t="str">
            <v>5756/QĐ-ĐHKT ngày 31/12/2015 của Hiệu trưởng Trường Đại học Kinh tế</v>
          </cell>
          <cell r="Z64" t="str">
            <v>3479 /QĐ-ĐHKT ngày 18 tháng 12 năm 2017</v>
          </cell>
          <cell r="AA64" t="str">
            <v>TS. Lê Trung Thành</v>
          </cell>
          <cell r="AB64" t="str">
            <v>TS. Nguyễn Thế Hùng</v>
          </cell>
          <cell r="AC64" t="str">
            <v>PGS.TS. Nguyễn Hữu Tài</v>
          </cell>
          <cell r="AD64" t="str">
            <v>TS. Đinh Thị Thanh Vân</v>
          </cell>
          <cell r="AE64" t="str">
            <v>TS. Nguyễn Anh Thái</v>
          </cell>
          <cell r="AF64" t="str">
            <v>20h15-21h00</v>
          </cell>
          <cell r="AG64" t="str">
            <v>ngày 29 tháng 12 năm 2017</v>
          </cell>
          <cell r="AJ64" t="str">
            <v>P.513, nhà E4, 144 Xuân Thủy, Cầu Giấy, HN</v>
          </cell>
          <cell r="AM64" t="str">
            <v>18h00</v>
          </cell>
          <cell r="AN64" t="str">
            <v>ngày 29 tháng 12 năm 2017</v>
          </cell>
          <cell r="AO64">
            <v>18</v>
          </cell>
          <cell r="AP64" t="str">
            <v>QH-2015-E</v>
          </cell>
          <cell r="AQ64" t="str">
            <v>5756/QĐ-ĐHKT ngày 31/12/2015 của Hiệu trưởng Trường Đại học Kinh tế</v>
          </cell>
        </row>
        <row r="65">
          <cell r="A65" t="str">
            <v>Lê Thị Thu Phương 02/11/1983</v>
          </cell>
          <cell r="B65" t="str">
            <v>Lê Thị Thu Phương</v>
          </cell>
          <cell r="C65">
            <v>59</v>
          </cell>
          <cell r="E65" t="str">
            <v>Lê Thị Thu</v>
          </cell>
          <cell r="F65" t="str">
            <v>Phương</v>
          </cell>
          <cell r="G65" t="str">
            <v>02/11/1983</v>
          </cell>
          <cell r="H65" t="str">
            <v>Hà Nội</v>
          </cell>
          <cell r="I65" t="str">
            <v>Nữ</v>
          </cell>
          <cell r="J65" t="str">
            <v>Tài chính - Ngân hàng</v>
          </cell>
          <cell r="K65" t="str">
            <v>QH-2015-E</v>
          </cell>
          <cell r="L65">
            <v>60340201</v>
          </cell>
          <cell r="O65" t="str">
            <v>Quản trị rủi ro tín dụng tại Ngân hàng TMCP Đầu tư và Phát triển Việt Nam - Chi nhánh Ba Đình</v>
          </cell>
          <cell r="P65" t="str">
            <v>PGS.TS. Trịnh Thị Hoa Mai</v>
          </cell>
          <cell r="Q65" t="str">
            <v>Nguyên CB Trường ĐHKT, ĐHQGHN</v>
          </cell>
          <cell r="R65" t="str">
            <v>1208/ĐHKT-QĐ ngày 04/05/2017</v>
          </cell>
          <cell r="X65" t="str">
            <v>Hội đồng 4</v>
          </cell>
          <cell r="Y65" t="str">
            <v>5756/QĐ-ĐHKT ngày 31/12/2015 của Hiệu trưởng Trường Đại học Kinh tế</v>
          </cell>
          <cell r="Z65" t="str">
            <v>3480 /QĐ-ĐHKT ngày 18 tháng 12 năm 2017</v>
          </cell>
          <cell r="AA65" t="str">
            <v>TS. Lê Trung Thành</v>
          </cell>
          <cell r="AB65" t="str">
            <v>TS. Nguyễn Anh Thái</v>
          </cell>
          <cell r="AC65" t="str">
            <v>TS. Nguyễn Thế Hùng</v>
          </cell>
          <cell r="AD65" t="str">
            <v>TS. Đinh Thị Thanh Vân</v>
          </cell>
          <cell r="AE65" t="str">
            <v>PGS.TS. Nguyễn Hữu Tài</v>
          </cell>
          <cell r="AF65" t="str">
            <v>21h00-21h45</v>
          </cell>
          <cell r="AG65" t="str">
            <v>ngày 29 tháng 12 năm 2017</v>
          </cell>
          <cell r="AJ65" t="str">
            <v>P.513, nhà E4, 144 Xuân Thủy, Cầu Giấy, HN</v>
          </cell>
          <cell r="AM65" t="str">
            <v>18h00</v>
          </cell>
          <cell r="AN65" t="str">
            <v>ngày 29 tháng 12 năm 2017</v>
          </cell>
          <cell r="AO65">
            <v>19</v>
          </cell>
          <cell r="AP65" t="str">
            <v>QH-2015-E</v>
          </cell>
          <cell r="AQ65" t="str">
            <v>5756/QĐ-ĐHKT ngày 31/12/2015 của Hiệu trưởng Trường Đại học Kinh tế</v>
          </cell>
        </row>
        <row r="66">
          <cell r="A66" t="str">
            <v>Nguyễn Thị Nhung 12/04/1992</v>
          </cell>
          <cell r="B66" t="str">
            <v>Nguyễn Thị Nhung</v>
          </cell>
          <cell r="C66">
            <v>60</v>
          </cell>
          <cell r="E66" t="str">
            <v>Nguyễn Thị</v>
          </cell>
          <cell r="F66" t="str">
            <v>Nhung</v>
          </cell>
          <cell r="G66" t="str">
            <v>12/04/1992</v>
          </cell>
          <cell r="H66" t="str">
            <v>Thái Bình</v>
          </cell>
          <cell r="I66" t="str">
            <v>Nữ</v>
          </cell>
          <cell r="J66" t="str">
            <v>Tài chính - Ngân hàng</v>
          </cell>
          <cell r="K66" t="str">
            <v>QH-2015-E</v>
          </cell>
          <cell r="L66">
            <v>60340201</v>
          </cell>
          <cell r="O66" t="str">
            <v>Phát triển dịch vụ bảo lãnh tại Ngân hàng TMCP Đầu tư và Phát triển Việt Nam - Chi nhánh Cầu Giấy</v>
          </cell>
          <cell r="P66" t="str">
            <v>TS. Nguyễn Đăng Tuệ</v>
          </cell>
          <cell r="Q66" t="str">
            <v>Trường ĐH Bách Khoa Hà Nội</v>
          </cell>
          <cell r="R66" t="str">
            <v>1206/ĐHKT-QĐ ngày 04/05/2017</v>
          </cell>
          <cell r="X66" t="str">
            <v>Hội đồng 5</v>
          </cell>
          <cell r="Y66" t="str">
            <v>5756/QĐ-ĐHKT ngày 31/12/2015 của Hiệu trưởng Trường Đại học Kinh tế</v>
          </cell>
          <cell r="Z66" t="str">
            <v>3481 /QĐ-ĐHKT ngày 18 tháng 12 năm 2017</v>
          </cell>
          <cell r="AA66" t="str">
            <v>PGS.TS. Trần Thị Thanh Tú</v>
          </cell>
          <cell r="AB66" t="str">
            <v>PGS.TS. Lê Thanh Tâm</v>
          </cell>
          <cell r="AC66" t="str">
            <v>PGS.TS. Đào Minh Phúc</v>
          </cell>
          <cell r="AD66" t="str">
            <v>TS. Nguyễn Thị Phương Dung</v>
          </cell>
          <cell r="AE66" t="str">
            <v>PGS.TS. Nguyễn Văn Hiệu</v>
          </cell>
          <cell r="AF66" t="str">
            <v>18h00-18h45</v>
          </cell>
          <cell r="AG66" t="str">
            <v>ngày 27 tháng 12 năm 2017</v>
          </cell>
          <cell r="AJ66" t="str">
            <v>P.511, nhà E4, 144 Xuân Thủy, Cầu Giấy, HN</v>
          </cell>
          <cell r="AM66" t="str">
            <v>18h00</v>
          </cell>
          <cell r="AN66" t="str">
            <v>ngày 27 tháng 12 năm 2017</v>
          </cell>
          <cell r="AO66">
            <v>20</v>
          </cell>
          <cell r="AP66" t="str">
            <v>QH-2015-E</v>
          </cell>
          <cell r="AQ66" t="str">
            <v>5756/QĐ-ĐHKT ngày 31/12/2015 của Hiệu trưởng Trường Đại học Kinh tế</v>
          </cell>
        </row>
        <row r="67">
          <cell r="A67" t="str">
            <v>Lê Đức Quang 28/08/1992</v>
          </cell>
          <cell r="B67" t="str">
            <v>Lê Đức Quang</v>
          </cell>
          <cell r="C67">
            <v>61</v>
          </cell>
          <cell r="E67" t="str">
            <v>Lê Đức</v>
          </cell>
          <cell r="F67" t="str">
            <v>Quang</v>
          </cell>
          <cell r="G67" t="str">
            <v>28/08/1992</v>
          </cell>
          <cell r="H67" t="str">
            <v>Hà Nội</v>
          </cell>
          <cell r="I67" t="str">
            <v>Nam</v>
          </cell>
          <cell r="J67" t="str">
            <v>Tài chính - Ngân hàng</v>
          </cell>
          <cell r="K67" t="str">
            <v>QH-2015-E</v>
          </cell>
          <cell r="L67">
            <v>60340201</v>
          </cell>
          <cell r="O67" t="str">
            <v>Nâng cao hiệu quả sử dụng vốn lưu động tài Công ty cổ phần Cầu trục và Thiết bị AVC</v>
          </cell>
          <cell r="P67" t="str">
            <v>TS. Hoàng Xuân Hòa</v>
          </cell>
          <cell r="Q67" t="str">
            <v>Ban kinh tế trung ương</v>
          </cell>
          <cell r="R67" t="str">
            <v>1210/ĐHKT-QĐ ngày 04/05/2017</v>
          </cell>
          <cell r="X67" t="str">
            <v>Hội đồng 5</v>
          </cell>
          <cell r="Y67" t="str">
            <v>5756/QĐ-ĐHKT ngày 31/12/2015 của Hiệu trưởng Trường Đại học Kinh tế</v>
          </cell>
          <cell r="Z67" t="str">
            <v>3482 /QĐ-ĐHKT ngày 18 tháng 12 năm 2017</v>
          </cell>
          <cell r="AA67" t="str">
            <v>PGS.TS. Trần Thị Thanh Tú</v>
          </cell>
          <cell r="AB67" t="str">
            <v>PGS.TS. Đào Minh Phúc</v>
          </cell>
          <cell r="AC67" t="str">
            <v>PGS.TS. Lê Thanh Tâm</v>
          </cell>
          <cell r="AD67" t="str">
            <v>TS. Nguyễn Thị Phương Dung</v>
          </cell>
          <cell r="AE67" t="str">
            <v>PGS.TS. Nguyễn Văn Hiệu</v>
          </cell>
          <cell r="AF67" t="str">
            <v>18h45-19h30</v>
          </cell>
          <cell r="AG67" t="str">
            <v>ngày 27 tháng 12 năm 2017</v>
          </cell>
          <cell r="AJ67" t="str">
            <v>P.511, nhà E4, 144 Xuân Thủy, Cầu Giấy, HN</v>
          </cell>
          <cell r="AM67" t="str">
            <v>18h00</v>
          </cell>
          <cell r="AN67" t="str">
            <v>ngày 27 tháng 12 năm 2017</v>
          </cell>
          <cell r="AO67">
            <v>21</v>
          </cell>
          <cell r="AP67" t="str">
            <v>QH-2015-E</v>
          </cell>
          <cell r="AQ67" t="str">
            <v>5756/QĐ-ĐHKT ngày 31/12/2015 của Hiệu trưởng Trường Đại học Kinh tế</v>
          </cell>
        </row>
        <row r="68">
          <cell r="A68" t="str">
            <v>Nguyễn Thị Hồng Ngọc 10/08/1991</v>
          </cell>
          <cell r="B68" t="str">
            <v>Nguyễn Thị Hồng Ngọc</v>
          </cell>
          <cell r="C68">
            <v>62</v>
          </cell>
          <cell r="E68" t="str">
            <v>Nguyễn Thị Hồng</v>
          </cell>
          <cell r="F68" t="str">
            <v>Ngọc</v>
          </cell>
          <cell r="G68" t="str">
            <v>10/08/1991</v>
          </cell>
          <cell r="H68" t="str">
            <v>Bắc Giang</v>
          </cell>
          <cell r="I68" t="str">
            <v>Nữ</v>
          </cell>
          <cell r="J68" t="str">
            <v>Tài chính - Ngân hàng</v>
          </cell>
          <cell r="K68" t="str">
            <v>QH-2015-E</v>
          </cell>
          <cell r="L68">
            <v>60340201</v>
          </cell>
          <cell r="O68" t="str">
            <v>Phát triển thanh toán không dùng tiền mặt tại Ngân hàng TMCP Đầu tư và Phát triển Việt Nam - Chi nhánh Bắc Giang</v>
          </cell>
          <cell r="P68" t="str">
            <v>TS. Nguyễn Đức Trung</v>
          </cell>
          <cell r="Q68" t="str">
            <v>Ngân hàng nhà nước Việt Nam</v>
          </cell>
          <cell r="R68" t="str">
            <v>1203/ĐHKT-QĐ ngày 04/05/2017</v>
          </cell>
          <cell r="X68" t="str">
            <v>Hội đồng 5</v>
          </cell>
          <cell r="Y68" t="str">
            <v>5756/QĐ-ĐHKT ngày 31/12/2015 của Hiệu trưởng Trường Đại học Kinh tế</v>
          </cell>
          <cell r="Z68" t="str">
            <v>3483 /QĐ-ĐHKT ngày 18 tháng 12 năm 2017</v>
          </cell>
          <cell r="AA68" t="str">
            <v>PGS.TS. Trần Thị Thanh Tú</v>
          </cell>
          <cell r="AB68" t="str">
            <v>PGS.TS. Lê Thanh Tâm</v>
          </cell>
          <cell r="AC68" t="str">
            <v>PGS.TS. Nguyễn Văn Hiệu</v>
          </cell>
          <cell r="AD68" t="str">
            <v>TS. Nguyễn Thị Phương Dung</v>
          </cell>
          <cell r="AE68" t="str">
            <v>PGS.TS. Đào Minh Phúc</v>
          </cell>
          <cell r="AF68" t="str">
            <v>19h30-20h15</v>
          </cell>
          <cell r="AG68" t="str">
            <v>ngày 27 tháng 12 năm 2017</v>
          </cell>
          <cell r="AJ68" t="str">
            <v>P.511, nhà E4, 144 Xuân Thủy, Cầu Giấy, HN</v>
          </cell>
          <cell r="AM68" t="str">
            <v>18h00</v>
          </cell>
          <cell r="AN68" t="str">
            <v>ngày 27 tháng 12 năm 2017</v>
          </cell>
          <cell r="AO68">
            <v>22</v>
          </cell>
          <cell r="AP68" t="str">
            <v>QH-2015-E</v>
          </cell>
          <cell r="AQ68" t="str">
            <v>5756/QĐ-ĐHKT ngày 31/12/2015 của Hiệu trưởng Trường Đại học Kinh tế</v>
          </cell>
        </row>
        <row r="69">
          <cell r="A69" t="str">
            <v>Nguyễn Thái Lan Hoa 06/07/1991</v>
          </cell>
          <cell r="B69" t="str">
            <v>Nguyễn Thái Lan Hoa</v>
          </cell>
          <cell r="C69">
            <v>63</v>
          </cell>
          <cell r="E69" t="str">
            <v>Nguyễn Thái Lan</v>
          </cell>
          <cell r="F69" t="str">
            <v>Hoa</v>
          </cell>
          <cell r="G69" t="str">
            <v>06/07/1991</v>
          </cell>
          <cell r="H69" t="str">
            <v>Bắc Ninh</v>
          </cell>
          <cell r="I69" t="str">
            <v>Nữ</v>
          </cell>
          <cell r="J69" t="str">
            <v>Tài chính - Ngân hàng</v>
          </cell>
          <cell r="K69" t="str">
            <v>QH-2015-E</v>
          </cell>
          <cell r="L69">
            <v>60340201</v>
          </cell>
          <cell r="O69" t="str">
            <v>Định giá ngân hàng phục vụ hoạt động mua bán và sáp nhập một số ngân hàng thương mại Việt Nam</v>
          </cell>
          <cell r="P69" t="str">
            <v>TS. Nguyễn Phú Hà</v>
          </cell>
          <cell r="Q69" t="str">
            <v>Trường ĐHKT, ĐHQGHN</v>
          </cell>
          <cell r="R69" t="str">
            <v>1186/ĐHKT-QĐ ngày 04/05/2017</v>
          </cell>
          <cell r="X69" t="str">
            <v>Hội đồng 5</v>
          </cell>
          <cell r="Y69" t="str">
            <v>5756/QĐ-ĐHKT ngày 31/12/2015 của Hiệu trưởng Trường Đại học Kinh tế</v>
          </cell>
          <cell r="Z69" t="str">
            <v>3484 /QĐ-ĐHKT ngày 18 tháng 12 năm 2017</v>
          </cell>
          <cell r="AA69" t="str">
            <v>PGS.TS. Trần Thị Thanh Tú</v>
          </cell>
          <cell r="AB69" t="str">
            <v>PGS.TS. Nguyễn Văn Hiệu</v>
          </cell>
          <cell r="AC69" t="str">
            <v>PGS.TS. Lê Thanh Tâm</v>
          </cell>
          <cell r="AD69" t="str">
            <v>TS. Nguyễn Thị Phương Dung</v>
          </cell>
          <cell r="AE69" t="str">
            <v>PGS.TS. Đào Minh Phúc</v>
          </cell>
          <cell r="AF69" t="str">
            <v>20h15-21h00</v>
          </cell>
          <cell r="AG69" t="str">
            <v>ngày 27 tháng 12 năm 2017</v>
          </cell>
          <cell r="AJ69" t="str">
            <v>P.511, nhà E4, 144 Xuân Thủy, Cầu Giấy, HN</v>
          </cell>
          <cell r="AM69" t="str">
            <v>18h00</v>
          </cell>
          <cell r="AN69" t="str">
            <v>ngày 27 tháng 12 năm 2017</v>
          </cell>
          <cell r="AO69">
            <v>23</v>
          </cell>
          <cell r="AP69" t="str">
            <v>QH-2015-E</v>
          </cell>
          <cell r="AQ69" t="str">
            <v>5756/QĐ-ĐHKT ngày 31/12/2015 của Hiệu trưởng Trường Đại học Kinh tế</v>
          </cell>
        </row>
        <row r="70">
          <cell r="A70" t="str">
            <v>Đỗ Thị Hoài Vân 26/12/1989</v>
          </cell>
          <cell r="B70" t="str">
            <v>Đỗ Thị Hoài Vân</v>
          </cell>
          <cell r="C70">
            <v>64</v>
          </cell>
          <cell r="E70" t="str">
            <v xml:space="preserve">Đỗ Thị Hoài </v>
          </cell>
          <cell r="F70" t="str">
            <v>Vân</v>
          </cell>
          <cell r="G70" t="str">
            <v>26/12/1989</v>
          </cell>
          <cell r="H70" t="str">
            <v>Ninh Bình</v>
          </cell>
          <cell r="I70" t="str">
            <v>Nữ</v>
          </cell>
          <cell r="J70" t="str">
            <v>Tài chính - Ngân hàng</v>
          </cell>
          <cell r="K70" t="str">
            <v>QH-2015-E</v>
          </cell>
          <cell r="L70">
            <v>60340201</v>
          </cell>
          <cell r="O70" t="str">
            <v>Phát triển dịch vụ thẻ tại Ngân hàng TMCP Ngoại thương - Chi nhánh Ninh Bình</v>
          </cell>
          <cell r="P70" t="str">
            <v>TS. Nguyễn Thị Thư</v>
          </cell>
          <cell r="Q70" t="str">
            <v>Nguyên CB Trường ĐHKT, ĐHQGHN</v>
          </cell>
          <cell r="R70" t="str">
            <v>1225/ĐHKT-QĐ ngày 04/05/2017</v>
          </cell>
          <cell r="X70" t="str">
            <v>Hội đồng 5</v>
          </cell>
          <cell r="Y70" t="str">
            <v>5756/QĐ-ĐHKT ngày 31/12/2015 của Hiệu trưởng Trường Đại học Kinh tế</v>
          </cell>
          <cell r="Z70" t="str">
            <v>3485 /QĐ-ĐHKT ngày 18 tháng 12 năm 2017</v>
          </cell>
          <cell r="AA70" t="str">
            <v>PGS.TS. Trần Thị Thanh Tú</v>
          </cell>
          <cell r="AB70" t="str">
            <v>PGS.TS. Đào Minh Phúc</v>
          </cell>
          <cell r="AC70" t="str">
            <v>PGS.TS. Nguyễn Văn Hiệu</v>
          </cell>
          <cell r="AD70" t="str">
            <v>TS. Nguyễn Thị Phương Dung</v>
          </cell>
          <cell r="AE70" t="str">
            <v>PGS.TS. Lê Thanh Tâm</v>
          </cell>
          <cell r="AF70" t="str">
            <v>21h00-21h45</v>
          </cell>
          <cell r="AG70" t="str">
            <v>ngày 27 tháng 12 năm 2017</v>
          </cell>
          <cell r="AJ70" t="str">
            <v>P.511, nhà E4, 144 Xuân Thủy, Cầu Giấy, HN</v>
          </cell>
          <cell r="AM70" t="str">
            <v>18h00</v>
          </cell>
          <cell r="AN70" t="str">
            <v>ngày 27 tháng 12 năm 2017</v>
          </cell>
          <cell r="AO70">
            <v>24</v>
          </cell>
          <cell r="AP70" t="str">
            <v>QH-2015-E</v>
          </cell>
          <cell r="AQ70" t="str">
            <v>5756/QĐ-ĐHKT ngày 31/12/2015 của Hiệu trưởng Trường Đại học Kinh tế</v>
          </cell>
        </row>
        <row r="71">
          <cell r="A71" t="str">
            <v>Phùng Thị Thanh Hà 03/06/1992</v>
          </cell>
          <cell r="B71" t="str">
            <v>Phùng Thị Thanh Hà</v>
          </cell>
          <cell r="C71">
            <v>65</v>
          </cell>
          <cell r="E71" t="str">
            <v>Phùng Thị Thanh</v>
          </cell>
          <cell r="F71" t="str">
            <v>Hà</v>
          </cell>
          <cell r="G71" t="str">
            <v>03/06/1992</v>
          </cell>
          <cell r="H71" t="str">
            <v>Hà Nội</v>
          </cell>
          <cell r="I71" t="str">
            <v>Nữ</v>
          </cell>
          <cell r="J71" t="str">
            <v>Tài chính - Ngân hàng</v>
          </cell>
          <cell r="K71" t="str">
            <v>QH-2015-E</v>
          </cell>
          <cell r="L71">
            <v>60340201</v>
          </cell>
          <cell r="O71" t="str">
            <v>Giải pháp xử lý nợ xấu trong hệ thống Ngân hàng thương mại Việt Nam</v>
          </cell>
          <cell r="P71" t="str">
            <v>TS. Nguyễn Anh Tùng</v>
          </cell>
          <cell r="Q71" t="str">
            <v>Bộ Tài chính</v>
          </cell>
          <cell r="R71" t="str">
            <v>3360/QĐ-ĐHKT ngày 16/11/2016</v>
          </cell>
          <cell r="X71" t="str">
            <v>Hội đồng 6</v>
          </cell>
          <cell r="Y71" t="str">
            <v>3418/QĐ-ĐHKT ngày 31/7/2015 của Hiệu trưởng Trường Đại học Kinh tế</v>
          </cell>
          <cell r="Z71" t="str">
            <v>3486 /QĐ-ĐHKT ngày 18 tháng 12 năm 2017</v>
          </cell>
          <cell r="AA71" t="str">
            <v>PGS.TS. Trần Thị Thanh Tú</v>
          </cell>
          <cell r="AB71" t="str">
            <v>TS. Nguyễn Xuân Quang</v>
          </cell>
          <cell r="AC71" t="str">
            <v>TS. Nguyễn Thị Kim Oanh</v>
          </cell>
          <cell r="AD71" t="str">
            <v>TS. Trần Thị Vân Anh</v>
          </cell>
          <cell r="AE71" t="str">
            <v>PGS.TS. Trần Thị Thái Hà</v>
          </cell>
          <cell r="AF71" t="str">
            <v>13h00-13h45</v>
          </cell>
          <cell r="AG71" t="str">
            <v>ngày 5 tháng 1 năm 2018</v>
          </cell>
          <cell r="AJ71" t="str">
            <v>P.511, nhà E4, 144 Xuân Thủy, Cầu Giấy, HN</v>
          </cell>
          <cell r="AM71" t="str">
            <v>13h00</v>
          </cell>
          <cell r="AN71" t="str">
            <v>ngày 5 tháng 1 năm 2018</v>
          </cell>
          <cell r="AO71">
            <v>25</v>
          </cell>
          <cell r="AP71" t="str">
            <v>QH-2015-E</v>
          </cell>
          <cell r="AQ71" t="str">
            <v>3418/QĐ-ĐHKT ngày 31/7/2015 của Hiệu trưởng Trường Đại học Kinh tế</v>
          </cell>
        </row>
        <row r="72">
          <cell r="A72" t="str">
            <v>Nguyễn Phượng Mai 26/04/1992</v>
          </cell>
          <cell r="B72" t="str">
            <v>Nguyễn Phượng Mai</v>
          </cell>
          <cell r="C72">
            <v>66</v>
          </cell>
          <cell r="E72" t="str">
            <v>Nguyễn Phượng</v>
          </cell>
          <cell r="F72" t="str">
            <v>Mai</v>
          </cell>
          <cell r="G72" t="str">
            <v>26/04/1992</v>
          </cell>
          <cell r="H72" t="str">
            <v>Yên Bái</v>
          </cell>
          <cell r="I72" t="str">
            <v>Nữ</v>
          </cell>
          <cell r="J72" t="str">
            <v>Tài chính - Ngân hàng</v>
          </cell>
          <cell r="K72" t="str">
            <v>QH-2015-E</v>
          </cell>
          <cell r="L72">
            <v>60340201</v>
          </cell>
          <cell r="O72" t="str">
            <v>Phát triển dịch vụ thanh toán quốc tế tại Ngân hàng TMCP Đầu tư và Phát triển Việt Nam - Chi nhánh Cầu giấy</v>
          </cell>
          <cell r="P72" t="str">
            <v>TS. Nguyễn Quốc Toản</v>
          </cell>
          <cell r="Q72" t="str">
            <v>Ban Kinh tế trung ương</v>
          </cell>
          <cell r="R72" t="str">
            <v>1197/ĐHKT-QĐ ngày 04/05/2017</v>
          </cell>
          <cell r="X72" t="str">
            <v>Hội đồng 6</v>
          </cell>
          <cell r="Y72" t="str">
            <v>5756/QĐ-ĐHKT ngày 31/12/2015 của Hiệu trưởng Trường Đại học Kinh tế</v>
          </cell>
          <cell r="Z72" t="str">
            <v>3487 /QĐ-ĐHKT ngày 18 tháng 12 năm 2017</v>
          </cell>
          <cell r="AA72" t="str">
            <v>PGS.TS. Trần Thị Thanh Tú</v>
          </cell>
          <cell r="AB72" t="str">
            <v>TS. Nguyễn Thị Kim Oanh</v>
          </cell>
          <cell r="AC72" t="str">
            <v>TS. Nguyễn Xuân Quang</v>
          </cell>
          <cell r="AD72" t="str">
            <v>TS. Trần Thị Vân Anh</v>
          </cell>
          <cell r="AE72" t="str">
            <v>PGS.TS. Trần Thị Thái Hà</v>
          </cell>
          <cell r="AF72" t="str">
            <v>13h45-14h30</v>
          </cell>
          <cell r="AG72" t="str">
            <v>ngày 5 tháng 1 năm 2018</v>
          </cell>
          <cell r="AJ72" t="str">
            <v>P.511, nhà E4, 144 Xuân Thủy, Cầu Giấy, HN</v>
          </cell>
          <cell r="AM72" t="str">
            <v>13h00</v>
          </cell>
          <cell r="AN72" t="str">
            <v>ngày 5 tháng 1 năm 2018</v>
          </cell>
          <cell r="AO72">
            <v>26</v>
          </cell>
          <cell r="AP72" t="str">
            <v>QH-2015-E</v>
          </cell>
          <cell r="AQ72" t="str">
            <v>5756/QĐ-ĐHKT ngày 31/12/2015 của Hiệu trưởng Trường Đại học Kinh tế</v>
          </cell>
        </row>
        <row r="73">
          <cell r="A73" t="str">
            <v>Nguyễn Minh Nga 16/12/1992</v>
          </cell>
          <cell r="B73" t="str">
            <v>Nguyễn Minh Nga</v>
          </cell>
          <cell r="C73">
            <v>67</v>
          </cell>
          <cell r="E73" t="str">
            <v>Nguyễn Minh</v>
          </cell>
          <cell r="F73" t="str">
            <v>Nga</v>
          </cell>
          <cell r="G73" t="str">
            <v>16/12/1992</v>
          </cell>
          <cell r="H73" t="str">
            <v>Phú Thọ</v>
          </cell>
          <cell r="I73" t="str">
            <v>Nữ</v>
          </cell>
          <cell r="J73" t="str">
            <v>Tài chính - Ngân hàng</v>
          </cell>
          <cell r="K73" t="str">
            <v>QH-2015-E</v>
          </cell>
          <cell r="L73">
            <v>60340201</v>
          </cell>
          <cell r="O73" t="str">
            <v>Nâng cao chất lượng dịch vụ ngân hàng điện tử tại Ngân hàng TMCP Đầu tư và Phát triển Việt Nam - Chi nhánh Cầu Giấy</v>
          </cell>
          <cell r="P73" t="str">
            <v>PGS.TS. Nguyễn Trọng Tài</v>
          </cell>
          <cell r="Q73" t="str">
            <v>Học viện Ngân hàng</v>
          </cell>
          <cell r="R73" t="str">
            <v>1201/ĐHKT-QĐ ngày 04/05/2017</v>
          </cell>
          <cell r="X73" t="str">
            <v>Hội đồng 6</v>
          </cell>
          <cell r="Y73" t="str">
            <v>5756/QĐ-ĐHKT ngày 31/12/2015 của Hiệu trưởng Trường Đại học Kinh tế</v>
          </cell>
          <cell r="Z73" t="str">
            <v>3488 /QĐ-ĐHKT ngày 18 tháng 12 năm 2017</v>
          </cell>
          <cell r="AA73" t="str">
            <v>PGS.TS. Trần Thị Thanh Tú</v>
          </cell>
          <cell r="AB73" t="str">
            <v>TS. Nguyễn Xuân Quang</v>
          </cell>
          <cell r="AC73" t="str">
            <v>PGS.TS. Trần Thị Thái Hà</v>
          </cell>
          <cell r="AD73" t="str">
            <v>TS. Trần Thị Vân Anh</v>
          </cell>
          <cell r="AE73" t="str">
            <v>TS. Nguyễn Thị Kim Oanh</v>
          </cell>
          <cell r="AF73" t="str">
            <v>14h30-15h15</v>
          </cell>
          <cell r="AG73" t="str">
            <v>ngày 5 tháng 1 năm 2018</v>
          </cell>
          <cell r="AJ73" t="str">
            <v>P.511, nhà E4, 144 Xuân Thủy, Cầu Giấy, HN</v>
          </cell>
          <cell r="AM73" t="str">
            <v>13h00</v>
          </cell>
          <cell r="AN73" t="str">
            <v>ngày 5 tháng 1 năm 2018</v>
          </cell>
          <cell r="AO73">
            <v>27</v>
          </cell>
          <cell r="AP73" t="str">
            <v>QH-2015-E</v>
          </cell>
          <cell r="AQ73" t="str">
            <v>5756/QĐ-ĐHKT ngày 31/12/2015 của Hiệu trưởng Trường Đại học Kinh tế</v>
          </cell>
        </row>
        <row r="74">
          <cell r="A74" t="str">
            <v>Nguyễn Lê Mai 24/11/1992</v>
          </cell>
          <cell r="B74" t="str">
            <v>Nguyễn Lê Mai</v>
          </cell>
          <cell r="C74">
            <v>68</v>
          </cell>
          <cell r="E74" t="str">
            <v>Nguyễn Lê</v>
          </cell>
          <cell r="F74" t="str">
            <v>Mai</v>
          </cell>
          <cell r="G74" t="str">
            <v>24/11/1992</v>
          </cell>
          <cell r="H74" t="str">
            <v>Thanh Hóa</v>
          </cell>
          <cell r="I74" t="str">
            <v>Nữ</v>
          </cell>
          <cell r="J74" t="str">
            <v>Tài chính - Ngân hàng</v>
          </cell>
          <cell r="K74" t="str">
            <v>QH-2015-E</v>
          </cell>
          <cell r="L74">
            <v>60340201</v>
          </cell>
          <cell r="O74" t="str">
            <v>Định giá Công ty cổ phần Xây dựng và Kinh doanh địa ốc Hòa Bình</v>
          </cell>
          <cell r="P74" t="str">
            <v>TS. Nguyễn Thế Hùng</v>
          </cell>
          <cell r="Q74" t="str">
            <v>Trường ĐHKT, ĐHQGHN</v>
          </cell>
          <cell r="R74" t="str">
            <v>1196/ĐHKT-QĐ ngày 04/05/2017</v>
          </cell>
          <cell r="X74" t="str">
            <v>Hội đồng 6</v>
          </cell>
          <cell r="Y74" t="str">
            <v>5756/QĐ-ĐHKT ngày 31/12/2015 của Hiệu trưởng Trường Đại học Kinh tế</v>
          </cell>
          <cell r="Z74" t="str">
            <v>3489 /QĐ-ĐHKT ngày 18 tháng 12 năm 2017</v>
          </cell>
          <cell r="AA74" t="str">
            <v>PGS.TS. Trần Thị Thanh Tú</v>
          </cell>
          <cell r="AB74" t="str">
            <v>PGS.TS. Trần Thị Thái Hà</v>
          </cell>
          <cell r="AC74" t="str">
            <v>TS. Nguyễn Xuân Quang</v>
          </cell>
          <cell r="AD74" t="str">
            <v>TS. Trần Thị Vân Anh</v>
          </cell>
          <cell r="AE74" t="str">
            <v>TS. Nguyễn Thị Kim Oanh</v>
          </cell>
          <cell r="AF74" t="str">
            <v>15h15-16h00</v>
          </cell>
          <cell r="AG74" t="str">
            <v>ngày 5 tháng 1 năm 2018</v>
          </cell>
          <cell r="AJ74" t="str">
            <v>P.511, nhà E4, 144 Xuân Thủy, Cầu Giấy, HN</v>
          </cell>
          <cell r="AM74" t="str">
            <v>13h00</v>
          </cell>
          <cell r="AN74" t="str">
            <v>ngày 5 tháng 1 năm 2018</v>
          </cell>
          <cell r="AO74">
            <v>28</v>
          </cell>
          <cell r="AP74" t="str">
            <v>QH-2015-E</v>
          </cell>
          <cell r="AQ74" t="str">
            <v>5756/QĐ-ĐHKT ngày 31/12/2015 của Hiệu trưởng Trường Đại học Kinh tế</v>
          </cell>
        </row>
        <row r="75">
          <cell r="A75" t="str">
            <v>Đậu Thị Thu Hà 21/06/1993</v>
          </cell>
          <cell r="B75" t="str">
            <v>Đậu Thị Thu Hà</v>
          </cell>
          <cell r="C75">
            <v>69</v>
          </cell>
          <cell r="E75" t="str">
            <v>Đậu Thị Thu</v>
          </cell>
          <cell r="F75" t="str">
            <v>Hà</v>
          </cell>
          <cell r="G75" t="str">
            <v>21/06/1993</v>
          </cell>
          <cell r="H75" t="str">
            <v>Thái Nguyên</v>
          </cell>
          <cell r="I75" t="str">
            <v>Nữ</v>
          </cell>
          <cell r="J75" t="str">
            <v>Tài chính - Ngân hàng</v>
          </cell>
          <cell r="K75" t="str">
            <v>QH-2015-E</v>
          </cell>
          <cell r="L75">
            <v>60340201</v>
          </cell>
          <cell r="O75" t="str">
            <v>Nâng cao chất lượng tín dụng tại Ngân hàng TMCP Quốc tế Việt Nam - Chi nhánh Thái Nguyên</v>
          </cell>
          <cell r="P75" t="str">
            <v>TS. Đào Hoàng Tuấn</v>
          </cell>
          <cell r="Q75" t="str">
            <v>Học viện Chính sách phát triển</v>
          </cell>
          <cell r="R75" t="str">
            <v>1184/ĐHKT-QĐ ngày 04/05/2017</v>
          </cell>
          <cell r="X75" t="str">
            <v>Hội đồng 6</v>
          </cell>
          <cell r="Y75" t="str">
            <v>5756/QĐ-ĐHKT ngày 31/12/2015 của Hiệu trưởng Trường Đại học Kinh tế</v>
          </cell>
          <cell r="Z75" t="str">
            <v>3490 /QĐ-ĐHKT ngày 18 tháng 12 năm 2017</v>
          </cell>
          <cell r="AA75" t="str">
            <v>PGS.TS. Trần Thị Thanh Tú</v>
          </cell>
          <cell r="AB75" t="str">
            <v>TS. Nguyễn Thị Kim Oanh</v>
          </cell>
          <cell r="AC75" t="str">
            <v>PGS.TS. Trần Thị Thái Hà</v>
          </cell>
          <cell r="AD75" t="str">
            <v>TS. Trần Thị Vân Anh</v>
          </cell>
          <cell r="AE75" t="str">
            <v>TS. Nguyễn Xuân Quang</v>
          </cell>
          <cell r="AF75" t="str">
            <v>16h00-16h45</v>
          </cell>
          <cell r="AG75" t="str">
            <v>ngày 5 tháng 1 năm 2018</v>
          </cell>
          <cell r="AJ75" t="str">
            <v>P.511, nhà E4, 144 Xuân Thủy, Cầu Giấy, HN</v>
          </cell>
          <cell r="AM75" t="str">
            <v>13h00</v>
          </cell>
          <cell r="AN75" t="str">
            <v>ngày 5 tháng 1 năm 2018</v>
          </cell>
          <cell r="AO75">
            <v>29</v>
          </cell>
          <cell r="AP75" t="str">
            <v>QH-2015-E</v>
          </cell>
          <cell r="AQ75" t="str">
            <v>5756/QĐ-ĐHKT ngày 31/12/2015 của Hiệu trưởng Trường Đại học Kinh tế</v>
          </cell>
        </row>
        <row r="76">
          <cell r="A76" t="str">
            <v>Lương Thị Tuyết Nhung 25/11/1992</v>
          </cell>
          <cell r="B76" t="str">
            <v>Lương Thị Tuyết Nhung</v>
          </cell>
          <cell r="C76">
            <v>70</v>
          </cell>
          <cell r="E76" t="str">
            <v>Lương Thị Tuyết</v>
          </cell>
          <cell r="F76" t="str">
            <v>Nhung</v>
          </cell>
          <cell r="G76" t="str">
            <v>25/11/1992</v>
          </cell>
          <cell r="H76" t="str">
            <v>Ninh Bình</v>
          </cell>
          <cell r="I76" t="str">
            <v>Nữ</v>
          </cell>
          <cell r="J76" t="str">
            <v>Tài chính - Ngân hàng</v>
          </cell>
          <cell r="K76" t="str">
            <v>QH-2015-E</v>
          </cell>
          <cell r="L76">
            <v>60340201</v>
          </cell>
          <cell r="O76" t="str">
            <v>Hiệu quả hoạt động cho vay đối với doanh nghiệp nhỏ và vừa tại Ngân hàng TMCP Xuất nhập khẩu Việt Nam - Chi nhánh Ba Đình</v>
          </cell>
          <cell r="P76" t="str">
            <v>PGS.TS. Trịnh Thị Hoa Mai</v>
          </cell>
          <cell r="Q76" t="str">
            <v>Nguyên CB Trường ĐHKT, ĐHQGHN</v>
          </cell>
          <cell r="R76" t="str">
            <v>1207/ĐHKT-QĐ ngày 04/05/2017</v>
          </cell>
          <cell r="X76" t="str">
            <v>Hội đồng 7</v>
          </cell>
          <cell r="Y76" t="str">
            <v>5756/QĐ-ĐHKT ngày 31/12/2015 của Hiệu trưởng Trường Đại học Kinh tế</v>
          </cell>
          <cell r="Z76" t="str">
            <v>3491 /QĐ-ĐHKT ngày 18 tháng 12 năm 2017</v>
          </cell>
          <cell r="AA76" t="str">
            <v>PGS.TS. Phí Mạnh Hồng</v>
          </cell>
          <cell r="AB76" t="str">
            <v>TS. Nguyễn Thị Hiền</v>
          </cell>
          <cell r="AC76" t="str">
            <v>PGS.TS. Phạm Quốc Khánh</v>
          </cell>
          <cell r="AD76" t="str">
            <v>TS. Đỗ Kiều Oanh</v>
          </cell>
          <cell r="AE76" t="str">
            <v>TS. Nguyễn Thế Hùng</v>
          </cell>
          <cell r="AF76" t="str">
            <v>13h00-13h45</v>
          </cell>
          <cell r="AG76" t="str">
            <v>ngày 29 tháng 12 năm 2017</v>
          </cell>
          <cell r="AJ76" t="str">
            <v>P.511, nhà E4, 144 Xuân Thủy, Cầu Giấy, HN</v>
          </cell>
          <cell r="AM76" t="str">
            <v>13h00</v>
          </cell>
          <cell r="AN76" t="str">
            <v>ngày 29 tháng 12 năm 2017</v>
          </cell>
          <cell r="AO76">
            <v>30</v>
          </cell>
          <cell r="AP76" t="str">
            <v>QH-2015-E</v>
          </cell>
          <cell r="AQ76" t="str">
            <v>5756/QĐ-ĐHKT ngày 31/12/2015 của Hiệu trưởng Trường Đại học Kinh tế</v>
          </cell>
        </row>
        <row r="77">
          <cell r="A77" t="str">
            <v>Nguyễn Thị Hồng 25/10/1989</v>
          </cell>
          <cell r="B77" t="str">
            <v>Nguyễn Thị Hồng</v>
          </cell>
          <cell r="C77">
            <v>71</v>
          </cell>
          <cell r="E77" t="str">
            <v>Nguyễn Thị</v>
          </cell>
          <cell r="F77" t="str">
            <v>Hồng</v>
          </cell>
          <cell r="G77" t="str">
            <v>25/10/1989</v>
          </cell>
          <cell r="H77" t="str">
            <v>Hưng Yên</v>
          </cell>
          <cell r="I77" t="str">
            <v>Nữ</v>
          </cell>
          <cell r="J77" t="str">
            <v>Tài chính - Ngân hàng</v>
          </cell>
          <cell r="K77" t="str">
            <v>QH-2015-E</v>
          </cell>
          <cell r="L77">
            <v>60340201</v>
          </cell>
          <cell r="O77" t="str">
            <v>Nâng cao hiệu quả cho vay học sinh - sinh viên tại Ngân hàng Chính sách xã hội - Chi nhánh huyện Kim Động, Hưng Yên</v>
          </cell>
          <cell r="P77" t="str">
            <v>TS. Nguyễn Phú Hà</v>
          </cell>
          <cell r="Q77" t="str">
            <v xml:space="preserve"> Trường ĐH Kinh tế, ĐHQG Hà Nội</v>
          </cell>
          <cell r="R77" t="str">
            <v>3368/QĐ-ĐHKT ngày 16/11/2016</v>
          </cell>
          <cell r="X77" t="str">
            <v>Hội đồng 7</v>
          </cell>
          <cell r="Y77" t="str">
            <v>3418/QĐ-ĐHKT ngày 31/7/2015 của Hiệu trưởng Trường Đại học Kinh tế</v>
          </cell>
          <cell r="Z77" t="str">
            <v>3492 /QĐ-ĐHKT ngày 18 tháng 12 năm 2017</v>
          </cell>
          <cell r="AA77" t="str">
            <v>PGS.TS. Phí Mạnh Hồng</v>
          </cell>
          <cell r="AB77" t="str">
            <v>PGS.TS. Phạm Quốc Khánh</v>
          </cell>
          <cell r="AC77" t="str">
            <v>TS. Nguyễn Thị Hiền</v>
          </cell>
          <cell r="AD77" t="str">
            <v>TS. Đỗ Kiều Oanh</v>
          </cell>
          <cell r="AE77" t="str">
            <v>TS. Nguyễn Thế Hùng</v>
          </cell>
          <cell r="AF77" t="str">
            <v>13h45-14h30</v>
          </cell>
          <cell r="AG77" t="str">
            <v>ngày 29 tháng 12 năm 2017</v>
          </cell>
          <cell r="AJ77" t="str">
            <v>P.705, giảng đường Việt Úc, Mỹ Đình</v>
          </cell>
          <cell r="AM77" t="str">
            <v>13h00</v>
          </cell>
          <cell r="AN77" t="str">
            <v>ngày 29 tháng 12 năm 2017</v>
          </cell>
          <cell r="AO77">
            <v>31</v>
          </cell>
          <cell r="AP77" t="str">
            <v>QH-2015-E</v>
          </cell>
          <cell r="AQ77" t="str">
            <v>3418/QĐ-ĐHKT ngày 31/7/2015 của Hiệu trưởng Trường Đại học Kinh tế</v>
          </cell>
        </row>
        <row r="78">
          <cell r="A78" t="str">
            <v>Nguyễn Đăng Cường 30/01/1988</v>
          </cell>
          <cell r="B78" t="str">
            <v>Nguyễn Đăng Cường</v>
          </cell>
          <cell r="C78">
            <v>72</v>
          </cell>
          <cell r="E78" t="str">
            <v>Nguyễn Đăng</v>
          </cell>
          <cell r="F78" t="str">
            <v>Cường</v>
          </cell>
          <cell r="G78" t="str">
            <v>30/01/1988</v>
          </cell>
          <cell r="H78" t="str">
            <v>Hà Nội</v>
          </cell>
          <cell r="I78" t="str">
            <v>Nam</v>
          </cell>
          <cell r="J78" t="str">
            <v>Tài chính - Ngân hàng</v>
          </cell>
          <cell r="K78" t="str">
            <v>QH-2015-E</v>
          </cell>
          <cell r="L78">
            <v>60340201</v>
          </cell>
          <cell r="O78" t="str">
            <v>Phân tích và dự báo tình hình tài chính tại Công ty cổ phần đầu tư xây dựng hạ tầng Intracom</v>
          </cell>
          <cell r="P78" t="str">
            <v>PGS.TS. Trần Thị Thái Hà</v>
          </cell>
          <cell r="Q78" t="str">
            <v>Nguyên CB Trường ĐHKT, ĐHQGHN</v>
          </cell>
          <cell r="R78" t="str">
            <v>1172/ĐHKT-QĐ ngày 04/05/2017</v>
          </cell>
          <cell r="X78" t="str">
            <v>Hội đồng 7</v>
          </cell>
          <cell r="Y78" t="str">
            <v>5756/QĐ-ĐHKT ngày 31/12/2015 của Hiệu trưởng Trường Đại học Kinh tế</v>
          </cell>
          <cell r="Z78" t="str">
            <v>3493 /QĐ-ĐHKT ngày 18 tháng 12 năm 2017</v>
          </cell>
          <cell r="AA78" t="str">
            <v>PGS.TS. Phí Mạnh Hồng</v>
          </cell>
          <cell r="AB78" t="str">
            <v>TS. Nguyễn Thị Hiền</v>
          </cell>
          <cell r="AC78" t="str">
            <v>TS. Nguyễn Thế Hùng</v>
          </cell>
          <cell r="AD78" t="str">
            <v>TS. Đỗ Kiều Oanh</v>
          </cell>
          <cell r="AE78" t="str">
            <v>PGS.TS. Phạm Quốc Khánh</v>
          </cell>
          <cell r="AF78" t="str">
            <v>14h30-15h15</v>
          </cell>
          <cell r="AG78" t="str">
            <v>ngày 29 tháng 12 năm 2017</v>
          </cell>
          <cell r="AJ78" t="str">
            <v>P.705, giảng đường Việt Úc, Mỹ Đình</v>
          </cell>
          <cell r="AM78" t="str">
            <v>13h00</v>
          </cell>
          <cell r="AN78" t="str">
            <v>ngày 29 tháng 12 năm 2017</v>
          </cell>
          <cell r="AO78">
            <v>32</v>
          </cell>
          <cell r="AP78" t="str">
            <v>QH-2015-E</v>
          </cell>
          <cell r="AQ78" t="str">
            <v>5756/QĐ-ĐHKT ngày 31/12/2015 của Hiệu trưởng Trường Đại học Kinh tế</v>
          </cell>
        </row>
        <row r="79">
          <cell r="A79" t="str">
            <v>Lê Thị Trà My 13/06/1993</v>
          </cell>
          <cell r="B79" t="str">
            <v>Lê Thị Trà My</v>
          </cell>
          <cell r="C79">
            <v>73</v>
          </cell>
          <cell r="E79" t="str">
            <v>Lê Thị Trà</v>
          </cell>
          <cell r="F79" t="str">
            <v>My</v>
          </cell>
          <cell r="G79" t="str">
            <v>13/06/1993</v>
          </cell>
          <cell r="H79" t="str">
            <v>Hà Nội</v>
          </cell>
          <cell r="I79" t="str">
            <v>Nữ</v>
          </cell>
          <cell r="J79" t="str">
            <v>Tài chính - Ngân hàng</v>
          </cell>
          <cell r="K79" t="str">
            <v>QH-2015-E</v>
          </cell>
          <cell r="L79">
            <v>60340201</v>
          </cell>
          <cell r="O79" t="str">
            <v>Nâng cao hiệu quả huy động vốn tại Ngân hàng TMCP Đầu tư và Phát triển Việt Nam - Chi nhánh Tây Hà Nội</v>
          </cell>
          <cell r="P79" t="str">
            <v>TS.  Nguyễn Mạnh Hùng</v>
          </cell>
          <cell r="Q79" t="str">
            <v>Ban Kinh tế trung ương</v>
          </cell>
          <cell r="R79" t="str">
            <v>1199/ĐHKT-QĐ ngày 04/05/2017</v>
          </cell>
          <cell r="X79" t="str">
            <v>Hội đồng 7</v>
          </cell>
          <cell r="Y79" t="str">
            <v>5756/QĐ-ĐHKT ngày 31/12/2015 của Hiệu trưởng Trường Đại học Kinh tế</v>
          </cell>
          <cell r="Z79" t="str">
            <v>3494 /QĐ-ĐHKT ngày 18 tháng 12 năm 2017</v>
          </cell>
          <cell r="AA79" t="str">
            <v>PGS.TS. Phí Mạnh Hồng</v>
          </cell>
          <cell r="AB79" t="str">
            <v>TS. Nguyễn Thế Hùng</v>
          </cell>
          <cell r="AC79" t="str">
            <v>TS. Nguyễn Thị Hiền</v>
          </cell>
          <cell r="AD79" t="str">
            <v>TS. Đỗ Kiều Oanh</v>
          </cell>
          <cell r="AE79" t="str">
            <v>PGS.TS. Phạm Quốc Khánh</v>
          </cell>
          <cell r="AF79" t="str">
            <v>15h15-16h00</v>
          </cell>
          <cell r="AG79" t="str">
            <v>ngày 29 tháng 12 năm 2017</v>
          </cell>
          <cell r="AJ79" t="str">
            <v>P.705, giảng đường Việt Úc, Mỹ Đình</v>
          </cell>
          <cell r="AM79" t="str">
            <v>13h00</v>
          </cell>
          <cell r="AN79" t="str">
            <v>ngày 29 tháng 12 năm 2017</v>
          </cell>
          <cell r="AO79">
            <v>33</v>
          </cell>
          <cell r="AP79" t="str">
            <v>QH-2015-E</v>
          </cell>
          <cell r="AQ79" t="str">
            <v>5756/QĐ-ĐHKT ngày 31/12/2015 của Hiệu trưởng Trường Đại học Kinh tế</v>
          </cell>
        </row>
        <row r="80">
          <cell r="A80" t="str">
            <v>Nguyễn Lương Sơn 21/10/1988</v>
          </cell>
          <cell r="B80" t="str">
            <v>Nguyễn Lương Sơn</v>
          </cell>
          <cell r="C80">
            <v>74</v>
          </cell>
          <cell r="E80" t="str">
            <v>Nguyễn Lương</v>
          </cell>
          <cell r="F80" t="str">
            <v>Sơn</v>
          </cell>
          <cell r="G80" t="str">
            <v>21/10/1988</v>
          </cell>
          <cell r="H80" t="str">
            <v>Hòa Bình</v>
          </cell>
          <cell r="I80" t="str">
            <v>Nam</v>
          </cell>
          <cell r="J80" t="str">
            <v>Tài chính - Ngân hàng</v>
          </cell>
          <cell r="K80" t="str">
            <v>QH-2015-E</v>
          </cell>
          <cell r="L80">
            <v>60340201</v>
          </cell>
          <cell r="O80" t="str">
            <v>Nâng cao hiệu quả sử dụng vốn tại Công ty cổ phần quốc tế Sơn Hà</v>
          </cell>
          <cell r="P80" t="str">
            <v>TS. Đinh Xuân Cường</v>
          </cell>
          <cell r="Q80" t="str">
            <v>Nguyên CB Trường ĐHKT, ĐHQGHN</v>
          </cell>
          <cell r="R80" t="str">
            <v>1214/ĐHKT-QĐ ngày 04/05/2017</v>
          </cell>
          <cell r="X80" t="str">
            <v>Hội đồng 7</v>
          </cell>
          <cell r="Y80" t="str">
            <v>5756/QĐ-ĐHKT ngày 31/12/2015 của Hiệu trưởng Trường Đại học Kinh tế</v>
          </cell>
          <cell r="Z80" t="str">
            <v>3495 /QĐ-ĐHKT ngày 18 tháng 12 năm 2017</v>
          </cell>
          <cell r="AA80" t="str">
            <v>PGS.TS. Phí Mạnh Hồng</v>
          </cell>
          <cell r="AB80" t="str">
            <v>PGS.TS. Phạm Quốc Khánh</v>
          </cell>
          <cell r="AC80" t="str">
            <v>TS. Nguyễn Thế Hùng</v>
          </cell>
          <cell r="AD80" t="str">
            <v>TS. Đỗ Kiều Oanh</v>
          </cell>
          <cell r="AE80" t="str">
            <v>TS. Nguyễn Thị Hiền</v>
          </cell>
          <cell r="AF80" t="str">
            <v>16h00-16h45</v>
          </cell>
          <cell r="AG80" t="str">
            <v>ngày 29 tháng 12 năm 2017</v>
          </cell>
          <cell r="AJ80" t="str">
            <v>P.705, giảng đường Việt Úc, Mỹ Đình</v>
          </cell>
          <cell r="AM80" t="str">
            <v>13h00</v>
          </cell>
          <cell r="AN80" t="str">
            <v>ngày 29 tháng 12 năm 2017</v>
          </cell>
          <cell r="AO80">
            <v>34</v>
          </cell>
          <cell r="AP80" t="str">
            <v>QH-2015-E</v>
          </cell>
          <cell r="AQ80" t="str">
            <v>5756/QĐ-ĐHKT ngày 31/12/2015 của Hiệu trưởng Trường Đại học Kinh tế</v>
          </cell>
        </row>
        <row r="81">
          <cell r="A81" t="str">
            <v>Đỗ Thị Tuyết Nga 17/10/1990</v>
          </cell>
          <cell r="B81" t="str">
            <v>Đỗ Thị Tuyết Nga</v>
          </cell>
          <cell r="C81">
            <v>75</v>
          </cell>
          <cell r="E81" t="str">
            <v>Đỗ Thị Tuyết</v>
          </cell>
          <cell r="F81" t="str">
            <v>Nga</v>
          </cell>
          <cell r="G81" t="str">
            <v>17/10/1990</v>
          </cell>
          <cell r="H81" t="str">
            <v>Thanh Hóa</v>
          </cell>
          <cell r="I81" t="str">
            <v>Nữ</v>
          </cell>
          <cell r="J81" t="str">
            <v>Tài chính - Ngân hàng</v>
          </cell>
          <cell r="K81" t="str">
            <v>QH-2015-E</v>
          </cell>
          <cell r="L81">
            <v>60340201</v>
          </cell>
          <cell r="O81" t="str">
            <v>Mở rộng hoạt động huy động vốn tại Ngân hàng Hợp tác xã Việt Nam - Chi nhánh Thanh Hóa</v>
          </cell>
          <cell r="P81" t="str">
            <v>TS. Nguyễn Thị Hương</v>
          </cell>
          <cell r="Q81" t="str">
            <v>Trường ĐH Giáo dục, ĐHQGHN</v>
          </cell>
          <cell r="R81" t="str">
            <v>3385/QĐ-ĐHKT ngày 16/11/2016</v>
          </cell>
          <cell r="X81" t="str">
            <v>Hội đồng 8</v>
          </cell>
          <cell r="Y81" t="str">
            <v>3418/QĐ-ĐHKT ngày 31/7/2015 của Hiệu trưởng Trường Đại học Kinh tế</v>
          </cell>
          <cell r="Z81" t="str">
            <v>3496 /QĐ-ĐHKT ngày 18 tháng 12 năm 2017</v>
          </cell>
          <cell r="AA81" t="str">
            <v>PGS.TS. Phí Mạnh Hồng</v>
          </cell>
          <cell r="AB81" t="str">
            <v>TS. Nguyễn Xuân Thành</v>
          </cell>
          <cell r="AC81" t="str">
            <v>PGS.TS. Nguyễn Thanh Phương</v>
          </cell>
          <cell r="AD81" t="str">
            <v>TS. Nguyễn Thị Thanh Hải</v>
          </cell>
          <cell r="AE81" t="str">
            <v>TS. Nguyễn Thị Thư</v>
          </cell>
          <cell r="AF81" t="str">
            <v>8h00-8h45</v>
          </cell>
          <cell r="AG81" t="str">
            <v>ngày 28 tháng 12 năm 2017</v>
          </cell>
          <cell r="AJ81" t="str">
            <v>P.510, nhà E4, 144 Xuân Thủy, Cầu Giấy, HN</v>
          </cell>
          <cell r="AM81" t="str">
            <v>8h00</v>
          </cell>
          <cell r="AN81" t="str">
            <v>ngày 28 tháng 12 năm 2017</v>
          </cell>
          <cell r="AO81">
            <v>35</v>
          </cell>
          <cell r="AP81" t="str">
            <v>QH-2015-E</v>
          </cell>
          <cell r="AQ81" t="str">
            <v>3418/QĐ-ĐHKT ngày 31/7/2015 của Hiệu trưởng Trường Đại học Kinh tế</v>
          </cell>
        </row>
        <row r="82">
          <cell r="A82" t="str">
            <v>Vũ Thị Thu Trang 04/06/1991</v>
          </cell>
          <cell r="B82" t="str">
            <v>Vũ Thị Thu Trang</v>
          </cell>
          <cell r="C82">
            <v>76</v>
          </cell>
          <cell r="E82" t="str">
            <v>Vũ Thị Thu</v>
          </cell>
          <cell r="F82" t="str">
            <v>Trang</v>
          </cell>
          <cell r="G82" t="str">
            <v>04/06/1991</v>
          </cell>
          <cell r="H82" t="str">
            <v>Ninh Bình</v>
          </cell>
          <cell r="I82" t="str">
            <v>Nữ</v>
          </cell>
          <cell r="J82" t="str">
            <v>Tài chính - Ngân hàng</v>
          </cell>
          <cell r="K82" t="str">
            <v>QH-2015-E</v>
          </cell>
          <cell r="L82">
            <v>60340201</v>
          </cell>
          <cell r="O82" t="str">
            <v>Quản lý tài chính tại Bệnh viện Y học cổ truyền - Bộ Công An</v>
          </cell>
          <cell r="P82" t="str">
            <v>PGS.TS. Trần Thị Thanh Tú</v>
          </cell>
          <cell r="Q82" t="str">
            <v>Trường ĐHKT, ĐHQGHN</v>
          </cell>
          <cell r="R82" t="str">
            <v>1223/ĐHKT-QĐ ngày 04/05/2017</v>
          </cell>
          <cell r="X82" t="str">
            <v>Hội đồng 8</v>
          </cell>
          <cell r="Y82" t="str">
            <v>5756/QĐ-ĐHKT ngày 31/12/2015 của Hiệu trưởng Trường Đại học Kinh tế</v>
          </cell>
          <cell r="Z82" t="str">
            <v>3497 /QĐ-ĐHKT ngày 18 tháng 12 năm 2017</v>
          </cell>
          <cell r="AA82" t="str">
            <v>PGS.TS. Phí Mạnh Hồng</v>
          </cell>
          <cell r="AB82" t="str">
            <v>PGS.TS. Nguyễn Thanh Phương</v>
          </cell>
          <cell r="AC82" t="str">
            <v>TS. Nguyễn Xuân Thành</v>
          </cell>
          <cell r="AD82" t="str">
            <v>TS. Nguyễn Thị Thanh Hải</v>
          </cell>
          <cell r="AE82" t="str">
            <v>TS. Nguyễn Thị Thư</v>
          </cell>
          <cell r="AF82" t="str">
            <v>8h45-9h30</v>
          </cell>
          <cell r="AG82" t="str">
            <v>ngày 28 tháng 12 năm 2017</v>
          </cell>
          <cell r="AJ82" t="str">
            <v>P.705, giảng đường Việt Úc, Mỹ Đình</v>
          </cell>
          <cell r="AM82" t="str">
            <v>8h00</v>
          </cell>
          <cell r="AN82" t="str">
            <v>ngày 28 tháng 12 năm 2017</v>
          </cell>
          <cell r="AO82">
            <v>36</v>
          </cell>
          <cell r="AP82" t="str">
            <v>QH-2015-E</v>
          </cell>
          <cell r="AQ82" t="str">
            <v>5756/QĐ-ĐHKT ngày 31/12/2015 của Hiệu trưởng Trường Đại học Kinh tế</v>
          </cell>
        </row>
        <row r="83">
          <cell r="A83" t="str">
            <v>Lương Thị Diệu Linh 02/09/1992</v>
          </cell>
          <cell r="B83" t="str">
            <v>Lương Thị Diệu Linh</v>
          </cell>
          <cell r="C83">
            <v>77</v>
          </cell>
          <cell r="E83" t="str">
            <v>Lương Thị Diệu</v>
          </cell>
          <cell r="F83" t="str">
            <v>Linh</v>
          </cell>
          <cell r="G83" t="str">
            <v>02/09/1992</v>
          </cell>
          <cell r="H83" t="str">
            <v>Phú Thọ</v>
          </cell>
          <cell r="I83" t="str">
            <v>Nữ</v>
          </cell>
          <cell r="J83" t="str">
            <v>Tài chính - Ngân hàng</v>
          </cell>
          <cell r="K83" t="str">
            <v>QH-2015-E</v>
          </cell>
          <cell r="L83">
            <v>60340201</v>
          </cell>
          <cell r="O83" t="str">
            <v>Quản lý ngân sách xã trên địa bàn huyện Đoan Hùng, tỉnh Phú Thọ</v>
          </cell>
          <cell r="P83" t="str">
            <v>PGS.TS. Nguyễn Văn Hiệu</v>
          </cell>
          <cell r="Q83" t="str">
            <v>Trường ĐHKT, ĐHQGHN</v>
          </cell>
          <cell r="R83" t="str">
            <v>1192/ĐHKT-QĐ ngày 04/05/2017</v>
          </cell>
          <cell r="X83" t="str">
            <v>Hội đồng 8</v>
          </cell>
          <cell r="Y83" t="str">
            <v>5756/QĐ-ĐHKT ngày 31/12/2015 của Hiệu trưởng Trường Đại học Kinh tế</v>
          </cell>
          <cell r="Z83" t="str">
            <v>3498 /QĐ-ĐHKT ngày 18 tháng 12 năm 2017</v>
          </cell>
          <cell r="AA83" t="str">
            <v>PGS.TS. Phí Mạnh Hồng</v>
          </cell>
          <cell r="AB83" t="str">
            <v>TS. Nguyễn Xuân Thành</v>
          </cell>
          <cell r="AC83" t="str">
            <v>TS. Nguyễn Thị Thư</v>
          </cell>
          <cell r="AD83" t="str">
            <v>TS. Nguyễn Thị Thanh Hải</v>
          </cell>
          <cell r="AE83" t="str">
            <v>PGS.TS. Nguyễn Thanh Phương</v>
          </cell>
          <cell r="AF83" t="str">
            <v>9h30-10h15</v>
          </cell>
          <cell r="AG83" t="str">
            <v>ngày 28 tháng 12 năm 2017</v>
          </cell>
          <cell r="AJ83" t="str">
            <v>P.705, giảng đường Việt Úc, Mỹ Đình</v>
          </cell>
          <cell r="AM83" t="str">
            <v>8h00</v>
          </cell>
          <cell r="AN83" t="str">
            <v>ngày 28 tháng 12 năm 2017</v>
          </cell>
          <cell r="AO83">
            <v>37</v>
          </cell>
          <cell r="AP83" t="str">
            <v>QH-2015-E</v>
          </cell>
          <cell r="AQ83" t="str">
            <v>5756/QĐ-ĐHKT ngày 31/12/2015 của Hiệu trưởng Trường Đại học Kinh tế</v>
          </cell>
        </row>
        <row r="84">
          <cell r="A84" t="str">
            <v>Trần Thị Minh Hằng 08/03/1992</v>
          </cell>
          <cell r="B84" t="str">
            <v>Trần Thị Minh Hằng</v>
          </cell>
          <cell r="C84">
            <v>78</v>
          </cell>
          <cell r="E84" t="str">
            <v>Trần Thị Minh</v>
          </cell>
          <cell r="F84" t="str">
            <v>Hằng</v>
          </cell>
          <cell r="G84" t="str">
            <v>08/03/1992</v>
          </cell>
          <cell r="H84" t="str">
            <v>Hà Nội</v>
          </cell>
          <cell r="I84" t="str">
            <v>Nữ</v>
          </cell>
          <cell r="J84" t="str">
            <v>Tài chính - Ngân hàng</v>
          </cell>
          <cell r="K84" t="str">
            <v>QH-2015-E</v>
          </cell>
          <cell r="L84">
            <v>60340201</v>
          </cell>
          <cell r="O84" t="str">
            <v>Hiệu quả sử dụng tài sản của của Công ty cổ phần bột giặt LIX</v>
          </cell>
          <cell r="P84" t="str">
            <v>TS. Nguyễn Thế Hùng</v>
          </cell>
          <cell r="Q84" t="str">
            <v>Trường ĐHKT, ĐHQGHN</v>
          </cell>
          <cell r="R84" t="str">
            <v>1185/ĐHKT-QĐ ngày 04/05/2017</v>
          </cell>
          <cell r="X84" t="str">
            <v>Hội đồng 8</v>
          </cell>
          <cell r="Y84" t="str">
            <v>5756/QĐ-ĐHKT ngày 31/12/2015 của Hiệu trưởng Trường Đại học Kinh tế</v>
          </cell>
          <cell r="Z84" t="str">
            <v>3499 /QĐ-ĐHKT ngày 18 tháng 12 năm 2017</v>
          </cell>
          <cell r="AA84" t="str">
            <v>PGS.TS. Phí Mạnh Hồng</v>
          </cell>
          <cell r="AB84" t="str">
            <v>TS. Nguyễn Thị Thư</v>
          </cell>
          <cell r="AC84" t="str">
            <v>TS. Nguyễn Xuân Thành</v>
          </cell>
          <cell r="AD84" t="str">
            <v>TS. Nguyễn Thị Thanh Hải</v>
          </cell>
          <cell r="AE84" t="str">
            <v>PGS.TS. Nguyễn Thanh Phương</v>
          </cell>
          <cell r="AF84" t="str">
            <v>10h15 - 11h00</v>
          </cell>
          <cell r="AG84" t="str">
            <v>ngày 28 tháng 12 năm 2017</v>
          </cell>
          <cell r="AJ84" t="str">
            <v>P.705, giảng đường Việt Úc, Mỹ Đình</v>
          </cell>
          <cell r="AM84" t="str">
            <v>8h00</v>
          </cell>
          <cell r="AN84" t="str">
            <v>ngày 28 tháng 12 năm 2017</v>
          </cell>
          <cell r="AO84">
            <v>38</v>
          </cell>
          <cell r="AP84" t="str">
            <v>QH-2015-E</v>
          </cell>
          <cell r="AQ84" t="str">
            <v>5756/QĐ-ĐHKT ngày 31/12/2015 của Hiệu trưởng Trường Đại học Kinh tế</v>
          </cell>
        </row>
        <row r="85">
          <cell r="A85" t="str">
            <v>Nguyễn Bích Ngọc 05/05/1992</v>
          </cell>
          <cell r="B85" t="str">
            <v>Nguyễn Bích Ngọc</v>
          </cell>
          <cell r="C85">
            <v>79</v>
          </cell>
          <cell r="E85" t="str">
            <v>Nguyễn Bích</v>
          </cell>
          <cell r="F85" t="str">
            <v>Ngọc</v>
          </cell>
          <cell r="G85" t="str">
            <v>05/05/1992</v>
          </cell>
          <cell r="H85" t="str">
            <v>Tuyên Quang</v>
          </cell>
          <cell r="I85" t="str">
            <v>Nữ</v>
          </cell>
          <cell r="J85" t="str">
            <v>Tài chính - Ngân hàng</v>
          </cell>
          <cell r="K85" t="str">
            <v>QH-2015-E</v>
          </cell>
          <cell r="L85">
            <v>60340201</v>
          </cell>
          <cell r="O85" t="str">
            <v>Phân tích hiệu quả quản lý tài sản tại Công ty cổ phần Thương mại và Tư vấn Tân Cơ</v>
          </cell>
          <cell r="P85" t="str">
            <v>TS. Đinh Thị Thanh Vân</v>
          </cell>
          <cell r="Q85" t="str">
            <v>Trường ĐHKT, ĐHQGHN</v>
          </cell>
          <cell r="R85" t="str">
            <v>1202/ĐHKT-QĐ ngày 04/05/2017</v>
          </cell>
          <cell r="X85" t="str">
            <v>Hội đồng 8</v>
          </cell>
          <cell r="Y85" t="str">
            <v>5756/QĐ-ĐHKT ngày 31/12/2015 của Hiệu trưởng Trường Đại học Kinh tế</v>
          </cell>
          <cell r="Z85" t="str">
            <v>3500 /QĐ-ĐHKT ngày 18 tháng 12 năm 2017</v>
          </cell>
          <cell r="AA85" t="str">
            <v>PGS.TS. Phí Mạnh Hồng</v>
          </cell>
          <cell r="AB85" t="str">
            <v>PGS.TS. Nguyễn Thanh Phương</v>
          </cell>
          <cell r="AC85" t="str">
            <v>TS. Nguyễn Thị Thư</v>
          </cell>
          <cell r="AD85" t="str">
            <v>TS. Nguyễn Thị Thanh Hải</v>
          </cell>
          <cell r="AE85" t="str">
            <v>TS. Nguyễn Xuân Thành</v>
          </cell>
          <cell r="AF85" t="str">
            <v>11h00-11h45</v>
          </cell>
          <cell r="AG85" t="str">
            <v>ngày 28 tháng 12 năm 2017</v>
          </cell>
          <cell r="AJ85" t="str">
            <v>P.705, giảng đường Việt Úc, Mỹ Đình</v>
          </cell>
          <cell r="AM85" t="str">
            <v>8h00</v>
          </cell>
          <cell r="AN85" t="str">
            <v>ngày 28 tháng 12 năm 2017</v>
          </cell>
          <cell r="AO85">
            <v>39</v>
          </cell>
          <cell r="AP85" t="str">
            <v>QH-2015-E</v>
          </cell>
          <cell r="AQ85" t="str">
            <v>5756/QĐ-ĐHKT ngày 31/12/2015 của Hiệu trưởng Trường Đại học Kinh tế</v>
          </cell>
        </row>
        <row r="86">
          <cell r="A86" t="str">
            <v>Nguyễn Trung Kiên 19/08/1981</v>
          </cell>
          <cell r="B86" t="str">
            <v>Nguyễn Trung Kiên</v>
          </cell>
          <cell r="C86">
            <v>80</v>
          </cell>
          <cell r="E86" t="str">
            <v>Nguyễn Trung</v>
          </cell>
          <cell r="F86" t="str">
            <v>Kiên</v>
          </cell>
          <cell r="G86" t="str">
            <v>19/08/1981</v>
          </cell>
          <cell r="H86" t="str">
            <v>Thái Bình</v>
          </cell>
          <cell r="I86" t="str">
            <v>Nam</v>
          </cell>
          <cell r="J86" t="str">
            <v>Kinh tế quốc tế</v>
          </cell>
          <cell r="K86" t="str">
            <v>QH-2015-E</v>
          </cell>
          <cell r="L86">
            <v>60310106</v>
          </cell>
          <cell r="O86" t="str">
            <v>Phát triển hoạt động thanh toán quốc tế tại Ngân hàng TMCP Sài gòn Thương tín</v>
          </cell>
          <cell r="P86" t="str">
            <v>TS. Nguyễn Anh Tuấn</v>
          </cell>
          <cell r="Q86" t="str">
            <v>Trường ĐHKT, ĐHQGHN</v>
          </cell>
          <cell r="R86" t="str">
            <v>900/ĐHKT-QĐ ngày 04/05/2017</v>
          </cell>
          <cell r="X86" t="str">
            <v>Hội đồng 1</v>
          </cell>
          <cell r="Y86" t="str">
            <v>5756/QĐ-ĐHKT ngày 31/12/2015 của Hiệu trưởng Trường Đại học Kinh tế</v>
          </cell>
          <cell r="Z86" t="str">
            <v>3419 /QĐ-ĐHKT ngày 18 tháng 12 năm 2017</v>
          </cell>
          <cell r="AA86" t="str">
            <v>PGS.TS. Hà Văn Hội</v>
          </cell>
          <cell r="AB86" t="str">
            <v>PGS.TS. Nguyễn Duy Dũng</v>
          </cell>
          <cell r="AC86" t="str">
            <v>PGS.TS. Đào Ngọc Tiến</v>
          </cell>
          <cell r="AD86" t="str">
            <v>TS. Nguyễn Thị Vũ Hà</v>
          </cell>
          <cell r="AE86" t="str">
            <v>PGS.TS. Nguyễn Thị Kim Chi</v>
          </cell>
          <cell r="AF86" t="str">
            <v>14h00-14h45</v>
          </cell>
          <cell r="AG86" t="str">
            <v>ngày 24 tháng 12 năm 2017</v>
          </cell>
          <cell r="AJ86" t="str">
            <v>P.505, nhà E4, 144 Xuân Thủy, Cầu Giấy, HN</v>
          </cell>
          <cell r="AM86" t="str">
            <v>14h00</v>
          </cell>
          <cell r="AN86" t="str">
            <v>ngày 24 tháng 12 năm 2017</v>
          </cell>
          <cell r="AP86" t="str">
            <v>QH-2015-E</v>
          </cell>
          <cell r="AQ86" t="str">
            <v>5756/QĐ-ĐHKT ngày 31/12/2015 của Hiệu trưởng Trường Đại học Kinh tế</v>
          </cell>
        </row>
        <row r="87">
          <cell r="A87" t="str">
            <v>Phạm Trang Nhung 26/02/1993</v>
          </cell>
          <cell r="B87" t="str">
            <v>Phạm Trang Nhung</v>
          </cell>
          <cell r="C87">
            <v>81</v>
          </cell>
          <cell r="E87" t="str">
            <v>Phạm Trang</v>
          </cell>
          <cell r="F87" t="str">
            <v>Nhung</v>
          </cell>
          <cell r="G87" t="str">
            <v>26/02/1993</v>
          </cell>
          <cell r="H87" t="str">
            <v>Ninh Bình</v>
          </cell>
          <cell r="I87" t="str">
            <v>Nữ</v>
          </cell>
          <cell r="J87" t="str">
            <v>Kinh tế quốc tế</v>
          </cell>
          <cell r="K87" t="str">
            <v>QH-2015-E</v>
          </cell>
          <cell r="L87">
            <v>60310106</v>
          </cell>
          <cell r="O87" t="str">
            <v>Phát triển nông nghiệp bền vững ở Trung Quốc và bài học kinh nghiệm cho Việt Nam</v>
          </cell>
          <cell r="P87" t="str">
            <v>TS. Trần Thị Lan hương</v>
          </cell>
          <cell r="Q87" t="str">
            <v>Viện NC Châu Phi và Trung Đông</v>
          </cell>
          <cell r="R87" t="str">
            <v>905/ĐHKT-QĐ ngày 04/05/2017</v>
          </cell>
          <cell r="X87" t="str">
            <v>Hội đồng 1</v>
          </cell>
          <cell r="Y87" t="str">
            <v>5756/QĐ-ĐHKT ngày 31/12/2015 của Hiệu trưởng Trường Đại học Kinh tế</v>
          </cell>
          <cell r="Z87" t="str">
            <v>3420 /QĐ-ĐHKT ngày 18 tháng 12 năm 2017</v>
          </cell>
          <cell r="AA87" t="str">
            <v>PGS.TS. Hà Văn Hội</v>
          </cell>
          <cell r="AB87" t="str">
            <v>PGS.TS. Nguyễn Duy Dũng</v>
          </cell>
          <cell r="AC87" t="str">
            <v>PGS.TS. Nguyễn Thị Kim Chi</v>
          </cell>
          <cell r="AD87" t="str">
            <v>TS. Nguyễn Thị Vũ Hà</v>
          </cell>
          <cell r="AE87" t="str">
            <v>PGS.TS. Đào Ngọc Tiến</v>
          </cell>
          <cell r="AF87" t="str">
            <v>14h45-15h30</v>
          </cell>
          <cell r="AG87" t="str">
            <v>ngày 24 tháng 12 năm 2017</v>
          </cell>
          <cell r="AJ87" t="str">
            <v>P.505, nhà E4, 144 Xuân Thủy, Cầu Giấy, HN</v>
          </cell>
          <cell r="AM87" t="str">
            <v>14h00</v>
          </cell>
          <cell r="AN87" t="str">
            <v>ngày 24 tháng 12 năm 2017</v>
          </cell>
          <cell r="AP87" t="str">
            <v>QH-2015-E</v>
          </cell>
          <cell r="AQ87" t="str">
            <v>5756/QĐ-ĐHKT ngày 31/12/2015 của Hiệu trưởng Trường Đại học Kinh tế</v>
          </cell>
        </row>
        <row r="88">
          <cell r="A88" t="str">
            <v>Vũ Ngọc Tú 19/12/1992</v>
          </cell>
          <cell r="B88" t="str">
            <v>Vũ Ngọc Tú</v>
          </cell>
          <cell r="C88">
            <v>82</v>
          </cell>
          <cell r="E88" t="str">
            <v>Vũ Ngọc</v>
          </cell>
          <cell r="F88" t="str">
            <v>Tú</v>
          </cell>
          <cell r="G88" t="str">
            <v>19/12/1992</v>
          </cell>
          <cell r="H88" t="str">
            <v>Hà Nội</v>
          </cell>
          <cell r="I88" t="str">
            <v>Nữ</v>
          </cell>
          <cell r="J88" t="str">
            <v>Kinh tế quốc tế</v>
          </cell>
          <cell r="K88" t="str">
            <v>QH-2015-E</v>
          </cell>
          <cell r="L88">
            <v>60310106</v>
          </cell>
          <cell r="O88" t="str">
            <v>Môi trường đầu tư trực tiếp nước ngoài của Singapore và gợi ý đối với Việt Nam</v>
          </cell>
          <cell r="P88" t="str">
            <v>PGS.TS Nguyễn Xuân Thiên</v>
          </cell>
          <cell r="Q88" t="str">
            <v>Trường ĐHKT, ĐHQGHN</v>
          </cell>
          <cell r="R88" t="str">
            <v>907/ĐHKT-QĐ ngày 04/05/2017</v>
          </cell>
          <cell r="X88" t="str">
            <v>Hội đồng 1</v>
          </cell>
          <cell r="Y88" t="str">
            <v>5756/QĐ-ĐHKT ngày 31/12/2015 của Hiệu trưởng Trường Đại học Kinh tế</v>
          </cell>
          <cell r="Z88" t="str">
            <v>3421 /QĐ-ĐHKT ngày 18 tháng 12 năm 2017</v>
          </cell>
          <cell r="AA88" t="str">
            <v>PGS.TS. Hà Văn Hội</v>
          </cell>
          <cell r="AB88" t="str">
            <v>PGS.TS. Đào Ngọc Tiến</v>
          </cell>
          <cell r="AC88" t="str">
            <v>PGS.TS. Nguyễn Duy Dũng</v>
          </cell>
          <cell r="AD88" t="str">
            <v>TS. Nguyễn Thị Vũ Hà</v>
          </cell>
          <cell r="AE88" t="str">
            <v>PGS.TS. Nguyễn Thị Kim Chi</v>
          </cell>
          <cell r="AF88" t="str">
            <v>15h30-16h15</v>
          </cell>
          <cell r="AG88" t="str">
            <v>ngày 24 tháng 12 năm 2017</v>
          </cell>
          <cell r="AJ88" t="str">
            <v>P.505, nhà E4, 144 Xuân Thủy, Cầu Giấy, HN</v>
          </cell>
          <cell r="AM88" t="str">
            <v>14h00</v>
          </cell>
          <cell r="AN88" t="str">
            <v>ngày 24 tháng 12 năm 2017</v>
          </cell>
          <cell r="AP88" t="str">
            <v>QH-2015-E</v>
          </cell>
          <cell r="AQ88" t="str">
            <v>5756/QĐ-ĐHKT ngày 31/12/2015 của Hiệu trưởng Trường Đại học Kinh tế</v>
          </cell>
        </row>
        <row r="89">
          <cell r="A89" t="str">
            <v>Phạm Thị Tâm 30/06/1977</v>
          </cell>
          <cell r="B89" t="str">
            <v>Phạm Thị Tâm</v>
          </cell>
          <cell r="C89">
            <v>83</v>
          </cell>
          <cell r="E89" t="str">
            <v>Phạm Thị</v>
          </cell>
          <cell r="F89" t="str">
            <v>Tâm</v>
          </cell>
          <cell r="G89" t="str">
            <v>30/06/1977</v>
          </cell>
          <cell r="H89" t="str">
            <v>Hải Phòng</v>
          </cell>
          <cell r="I89" t="str">
            <v>Nữ</v>
          </cell>
          <cell r="J89" t="str">
            <v>Kinh tế quốc tế</v>
          </cell>
          <cell r="K89" t="str">
            <v>QH-2015-E</v>
          </cell>
          <cell r="L89">
            <v>60310106</v>
          </cell>
          <cell r="O89" t="str">
            <v>Phát triển kinh tế xanh ở Nhật Bản và một số hàm ý chính sách cho Việt Nam</v>
          </cell>
          <cell r="P89" t="str">
            <v>TS. Nguyễn Tiến Minh</v>
          </cell>
          <cell r="Q89" t="str">
            <v>Trường Đại học Kinh tế, ĐHQGHN</v>
          </cell>
          <cell r="R89" t="str">
            <v>906/QĐ-ĐHKT ngày 4/5/2017</v>
          </cell>
          <cell r="X89" t="str">
            <v>Hội đồng 1</v>
          </cell>
          <cell r="Y89" t="str">
            <v>5756/QĐ-ĐHKT ngày 31/12/2015 của Hiệu trưởng Trường Đại học Kinh tế</v>
          </cell>
          <cell r="Z89" t="str">
            <v>3422 /QĐ-ĐHKT ngày 18 tháng 12 năm 2017</v>
          </cell>
          <cell r="AA89" t="str">
            <v>PGS.TS. Hà Văn Hội</v>
          </cell>
          <cell r="AB89" t="str">
            <v>PGS.TS. Đào Ngọc Tiến</v>
          </cell>
          <cell r="AC89" t="str">
            <v>PGS.TS. Nguyễn Thị Kim Chi</v>
          </cell>
          <cell r="AD89" t="str">
            <v>TS. Nguyễn Thị Vũ Hà</v>
          </cell>
          <cell r="AE89" t="str">
            <v>PGS.TS. Nguyễn Duy Dũng</v>
          </cell>
          <cell r="AF89" t="str">
            <v>16h15-17h00</v>
          </cell>
          <cell r="AG89" t="str">
            <v>ngày 24 tháng 12 năm 2017</v>
          </cell>
          <cell r="AJ89" t="str">
            <v>P.505, nhà E4, 144 Xuân Thủy, Cầu Giấy, HN</v>
          </cell>
          <cell r="AM89" t="str">
            <v>14h00</v>
          </cell>
          <cell r="AN89" t="str">
            <v>ngày 24 tháng 12 năm 2017</v>
          </cell>
          <cell r="AP89" t="str">
            <v>QH-2015-E</v>
          </cell>
          <cell r="AQ89" t="str">
            <v>5756/QĐ-ĐHKT ngày 31/12/2015 của Hiệu trưởng Trường Đại học Kinh tế</v>
          </cell>
        </row>
        <row r="90">
          <cell r="A90" t="str">
            <v>Phạm Duy Khánh 12/10/1990</v>
          </cell>
          <cell r="B90" t="str">
            <v>Phạm Duy Khánh</v>
          </cell>
          <cell r="C90">
            <v>84</v>
          </cell>
          <cell r="E90" t="str">
            <v>Phạm Duy</v>
          </cell>
          <cell r="F90" t="str">
            <v>Khánh</v>
          </cell>
          <cell r="G90" t="str">
            <v>12/10/1990</v>
          </cell>
          <cell r="H90" t="str">
            <v>Thái Bình</v>
          </cell>
          <cell r="I90" t="str">
            <v>Nam</v>
          </cell>
          <cell r="J90" t="str">
            <v>Kinh tế quốc tế</v>
          </cell>
          <cell r="K90" t="str">
            <v>QH-2015-E</v>
          </cell>
          <cell r="L90">
            <v>60310106</v>
          </cell>
          <cell r="O90" t="str">
            <v>Hợp tác kinh tế khu vực biên giới: Trường hợp tỉnh Lào Cai - Việt Nam và tỉnh Vân Nam - Trung Quốc</v>
          </cell>
          <cell r="P90" t="str">
            <v>TS. Nguyễn Anh Thu</v>
          </cell>
          <cell r="Q90" t="str">
            <v>Trường ĐHKT, ĐHQGHN</v>
          </cell>
          <cell r="R90" t="str">
            <v>901/ĐHKT-QĐ ngày 04/05/2017</v>
          </cell>
          <cell r="X90" t="str">
            <v>Hội đồng 2</v>
          </cell>
          <cell r="Y90" t="str">
            <v>5756/QĐ-ĐHKT ngày 31/12/2015 của Hiệu trưởng Trường Đại học Kinh tế</v>
          </cell>
          <cell r="Z90" t="str">
            <v>3423 /QĐ-ĐHKT ngày 18 tháng 12 năm 2017</v>
          </cell>
          <cell r="AA90" t="str">
            <v>PGS.TS. Hà Văn Hội</v>
          </cell>
          <cell r="AB90" t="str">
            <v>TS. Phùng Mạnh Hùng</v>
          </cell>
          <cell r="AC90" t="str">
            <v>TS. Nguyễn Lương Thanh</v>
          </cell>
          <cell r="AD90" t="str">
            <v>TS. Nguyễn Tiến Minh</v>
          </cell>
          <cell r="AE90" t="str">
            <v>PGS.TS. Nguyễn Xuân Thiên</v>
          </cell>
          <cell r="AF90" t="str">
            <v>8h00-8h45</v>
          </cell>
          <cell r="AG90" t="str">
            <v>ngày 24 tháng 12 năm 2017</v>
          </cell>
          <cell r="AJ90" t="str">
            <v>P.505, nhà E4, 144 Xuân Thủy, Cầu Giấy, HN</v>
          </cell>
          <cell r="AM90" t="str">
            <v>8h00</v>
          </cell>
          <cell r="AN90" t="str">
            <v>ngày 24 tháng 12 năm 2017</v>
          </cell>
          <cell r="AP90" t="str">
            <v>QH-2015-E</v>
          </cell>
          <cell r="AQ90" t="str">
            <v>5756/QĐ-ĐHKT ngày 31/12/2015 của Hiệu trưởng Trường Đại học Kinh tế</v>
          </cell>
        </row>
        <row r="91">
          <cell r="A91" t="str">
            <v>Nguyễn Thị Nhàn 05/11/1992</v>
          </cell>
          <cell r="B91" t="str">
            <v>Nguyễn Thị Nhàn</v>
          </cell>
          <cell r="C91">
            <v>85</v>
          </cell>
          <cell r="E91" t="str">
            <v>Nguyễn Thị</v>
          </cell>
          <cell r="F91" t="str">
            <v>Nhàn</v>
          </cell>
          <cell r="G91" t="str">
            <v>05/11/1992</v>
          </cell>
          <cell r="H91" t="str">
            <v>Ninh Bình</v>
          </cell>
          <cell r="I91" t="str">
            <v>Nữ</v>
          </cell>
          <cell r="J91" t="str">
            <v>Kinh tế quốc tế</v>
          </cell>
          <cell r="K91" t="str">
            <v>QH-2015-E</v>
          </cell>
          <cell r="L91">
            <v>60310106</v>
          </cell>
          <cell r="O91" t="str">
            <v>Ảnh hưởng của đầu tư trực tiếp nước ngoài tới đô thị hóa theo hướng bền vững ở Hà Nội</v>
          </cell>
          <cell r="P91" t="str">
            <v>PGS.TS Nguyễn Thị Kim Anh</v>
          </cell>
          <cell r="Q91" t="str">
            <v>Trường ĐHKT, ĐHQGHN</v>
          </cell>
          <cell r="R91" t="str">
            <v>904/ĐHKT-QĐ ngày 04/05/2017</v>
          </cell>
          <cell r="X91" t="str">
            <v>Hội đồng 2</v>
          </cell>
          <cell r="Y91" t="str">
            <v>5756/QĐ-ĐHKT ngày 31/12/2015 của Hiệu trưởng Trường Đại học Kinh tế</v>
          </cell>
          <cell r="Z91" t="str">
            <v>3424 /QĐ-ĐHKT ngày 18 tháng 12 năm 2017</v>
          </cell>
          <cell r="AA91" t="str">
            <v>PGS.TS. Hà Văn Hội</v>
          </cell>
          <cell r="AB91" t="str">
            <v>PGS.TS. Nguyễn Xuân Thiên</v>
          </cell>
          <cell r="AC91" t="str">
            <v>TS. Phùng Mạnh Hùng</v>
          </cell>
          <cell r="AD91" t="str">
            <v>TS. Nguyễn Tiến Minh</v>
          </cell>
          <cell r="AE91" t="str">
            <v>TS. Nguyễn Lương Thanh</v>
          </cell>
          <cell r="AF91" t="str">
            <v>8h45-9h30</v>
          </cell>
          <cell r="AG91" t="str">
            <v>ngày 24 tháng 12 năm 2017</v>
          </cell>
          <cell r="AJ91" t="str">
            <v>P.505, nhà E4, 144 Xuân Thủy, Cầu Giấy, HN</v>
          </cell>
          <cell r="AM91" t="str">
            <v>8h00</v>
          </cell>
          <cell r="AN91" t="str">
            <v>ngày 24 tháng 12 năm 2017</v>
          </cell>
          <cell r="AP91" t="str">
            <v>QH-2015-E</v>
          </cell>
          <cell r="AQ91" t="str">
            <v>5756/QĐ-ĐHKT ngày 31/12/2015 của Hiệu trưởng Trường Đại học Kinh tế</v>
          </cell>
        </row>
        <row r="92">
          <cell r="A92" t="str">
            <v>Trần Thị Thu Hà 25/10/1991</v>
          </cell>
          <cell r="B92" t="str">
            <v>Trần Thị Thu Hà</v>
          </cell>
          <cell r="C92">
            <v>86</v>
          </cell>
          <cell r="E92" t="str">
            <v>Trần Thị Thu</v>
          </cell>
          <cell r="F92" t="str">
            <v>Hà</v>
          </cell>
          <cell r="G92" t="str">
            <v>25/10/1991</v>
          </cell>
          <cell r="H92" t="str">
            <v>Hà Nam</v>
          </cell>
          <cell r="I92" t="str">
            <v>Nữ</v>
          </cell>
          <cell r="J92" t="str">
            <v>Kinh tế quốc tế</v>
          </cell>
          <cell r="K92" t="str">
            <v>QH-2015-E</v>
          </cell>
          <cell r="L92">
            <v>60310106</v>
          </cell>
          <cell r="O92" t="str">
            <v>Tác động của cộng đồng kinh tế ASEAN tới ngành nông nghiệp Việt Nam</v>
          </cell>
          <cell r="P92" t="str">
            <v>PGS.TS Nguyễn Thị Kim Chi</v>
          </cell>
          <cell r="Q92" t="str">
            <v>Trường ĐHKT, ĐHQGHN</v>
          </cell>
          <cell r="R92" t="str">
            <v>897/ĐHKT-QĐ ngày 04/05/2017</v>
          </cell>
          <cell r="X92" t="str">
            <v>Hội đồng 2</v>
          </cell>
          <cell r="Y92" t="str">
            <v>5756/QĐ-ĐHKT ngày 31/12/2015 của Hiệu trưởng Trường Đại học Kinh tế</v>
          </cell>
          <cell r="Z92" t="str">
            <v>3425 /QĐ-ĐHKT ngày 18 tháng 12 năm 2017</v>
          </cell>
          <cell r="AA92" t="str">
            <v>PGS.TS. Hà Văn Hội</v>
          </cell>
          <cell r="AB92" t="str">
            <v>TS. Nguyễn Lương Thanh</v>
          </cell>
          <cell r="AC92" t="str">
            <v>PGS.TS. Nguyễn Xuân Thiên</v>
          </cell>
          <cell r="AD92" t="str">
            <v>TS. Nguyễn Tiến Minh</v>
          </cell>
          <cell r="AE92" t="str">
            <v>TS. Phùng Mạnh Hùng</v>
          </cell>
          <cell r="AF92" t="str">
            <v>9h30-10h15</v>
          </cell>
          <cell r="AG92" t="str">
            <v>ngày 24 tháng 12 năm 2017</v>
          </cell>
          <cell r="AJ92" t="str">
            <v>P.505, nhà E4, 144 Xuân Thủy, Cầu Giấy, HN</v>
          </cell>
          <cell r="AM92" t="str">
            <v>8h00</v>
          </cell>
          <cell r="AN92" t="str">
            <v>ngày 24 tháng 12 năm 2017</v>
          </cell>
          <cell r="AP92" t="str">
            <v>QH-2015-E</v>
          </cell>
          <cell r="AQ92" t="str">
            <v>5756/QĐ-ĐHKT ngày 31/12/2015 của Hiệu trưởng Trường Đại học Kinh tế</v>
          </cell>
        </row>
        <row r="93">
          <cell r="A93" t="str">
            <v>Trần Văn Long 14/12/1990</v>
          </cell>
          <cell r="B93" t="str">
            <v>Trần Văn Long</v>
          </cell>
          <cell r="C93">
            <v>87</v>
          </cell>
          <cell r="E93" t="str">
            <v>Trần Văn</v>
          </cell>
          <cell r="F93" t="str">
            <v>Long</v>
          </cell>
          <cell r="G93" t="str">
            <v>14/12/1990</v>
          </cell>
          <cell r="H93" t="str">
            <v>Vĩnh Phúc</v>
          </cell>
          <cell r="I93" t="str">
            <v>Nam</v>
          </cell>
          <cell r="J93" t="str">
            <v>Kinh tế quốc tế</v>
          </cell>
          <cell r="K93" t="str">
            <v>QH-2015-E</v>
          </cell>
          <cell r="L93">
            <v>60310106</v>
          </cell>
          <cell r="O93" t="str">
            <v>Rủi ro trong thanh toán quốc tế tại Ngân hàng TMCP Công thương Việt Nam - Chi nhánh Vĩnh Phúc</v>
          </cell>
          <cell r="P93" t="str">
            <v>PGS.TS Hà Văn Hội</v>
          </cell>
          <cell r="Q93" t="str">
            <v>Trường ĐHKT, ĐHQGHN</v>
          </cell>
          <cell r="R93" t="str">
            <v>902/ĐHKT-QĐ ngày 04/05/2017</v>
          </cell>
          <cell r="X93" t="str">
            <v>Hội đồng 3</v>
          </cell>
          <cell r="Y93" t="str">
            <v>5756/QĐ-ĐHKT ngày 31/12/2015 của Hiệu trưởng Trường Đại học Kinh tế</v>
          </cell>
          <cell r="Z93" t="str">
            <v>3426 /QĐ-ĐHKT ngày 18 tháng 12 năm 2017</v>
          </cell>
          <cell r="AA93" t="str">
            <v>TS. Nguyễn Anh Thu</v>
          </cell>
          <cell r="AB93" t="str">
            <v>TS. Lê Xuân Sang</v>
          </cell>
          <cell r="AC93" t="str">
            <v>PGS.TS. Phạm Thái Quốc</v>
          </cell>
          <cell r="AD93" t="str">
            <v>PGS.TS. Nguyễn Việt Khôi</v>
          </cell>
          <cell r="AE93" t="str">
            <v>PGS.TS. Nguyễn Thị Kim Anh</v>
          </cell>
          <cell r="AF93" t="str">
            <v>14h00-14h45</v>
          </cell>
          <cell r="AG93" t="str">
            <v>ngày 23 tháng 12 năm 2017</v>
          </cell>
          <cell r="AJ93" t="str">
            <v>P.406, nhà E4, 144 Xuân Thủy, Cầu Giấy, HN</v>
          </cell>
          <cell r="AM93" t="str">
            <v>14h00</v>
          </cell>
          <cell r="AN93" t="str">
            <v>ngày 23 tháng 12 năm 2017</v>
          </cell>
          <cell r="AP93" t="str">
            <v>QH-2015-E</v>
          </cell>
          <cell r="AQ93" t="str">
            <v>5756/QĐ-ĐHKT ngày 31/12/2015 của Hiệu trưởng Trường Đại học Kinh tế</v>
          </cell>
        </row>
        <row r="94">
          <cell r="A94" t="str">
            <v>Nguyễn Thị Hà Ly 14/03/1992</v>
          </cell>
          <cell r="B94" t="str">
            <v>Nguyễn Thị Hà Ly</v>
          </cell>
          <cell r="C94">
            <v>88</v>
          </cell>
          <cell r="E94" t="str">
            <v>Nguyễn Thị Hà</v>
          </cell>
          <cell r="F94" t="str">
            <v>Ly</v>
          </cell>
          <cell r="G94" t="str">
            <v>14/03/1992</v>
          </cell>
          <cell r="H94" t="str">
            <v>Hà Tĩnh</v>
          </cell>
          <cell r="I94" t="str">
            <v>Nữ</v>
          </cell>
          <cell r="J94" t="str">
            <v>Kinh tế quốc tế</v>
          </cell>
          <cell r="K94" t="str">
            <v>QH-2015-E</v>
          </cell>
          <cell r="L94">
            <v>60310106</v>
          </cell>
          <cell r="O94" t="str">
            <v>Phát triển dịch vụ Logitics trong giao nhận vận tải hàng hóa xuất nhập khẩu: Kinh nghiệm quốc tế và bài học cho Việt Nam</v>
          </cell>
          <cell r="P94" t="str">
            <v>PGS.TS Hà Văn Hội</v>
          </cell>
          <cell r="Q94" t="str">
            <v>Trường ĐHKT, ĐHQGHN</v>
          </cell>
          <cell r="R94" t="str">
            <v>903/ĐHKT-QĐ ngày 04/05/2017</v>
          </cell>
          <cell r="X94" t="str">
            <v>Hội đồng 3</v>
          </cell>
          <cell r="Y94" t="str">
            <v>5756/QĐ-ĐHKT ngày 31/12/2015 của Hiệu trưởng Trường Đại học Kinh tế</v>
          </cell>
          <cell r="Z94" t="str">
            <v>3427 /QĐ-ĐHKT ngày 18 tháng 12 năm 2017</v>
          </cell>
          <cell r="AA94" t="str">
            <v>TS. Nguyễn Anh Thu</v>
          </cell>
          <cell r="AB94" t="str">
            <v>PGS.TS. Phạm Thái Quốc</v>
          </cell>
          <cell r="AC94" t="str">
            <v>TS. Lê Xuân Sang</v>
          </cell>
          <cell r="AD94" t="str">
            <v>PGS.TS. Nguyễn Việt Khôi</v>
          </cell>
          <cell r="AE94" t="str">
            <v>PGS.TS. Nguyễn Thị Kim Anh</v>
          </cell>
          <cell r="AF94" t="str">
            <v>14h45-15h30</v>
          </cell>
          <cell r="AG94" t="str">
            <v>ngày 23 tháng 12 năm 2017</v>
          </cell>
          <cell r="AJ94" t="str">
            <v>P.406, nhà E4, 144 Xuân Thủy, Cầu Giấy, HN</v>
          </cell>
          <cell r="AM94" t="str">
            <v>14h00</v>
          </cell>
          <cell r="AN94" t="str">
            <v>ngày 23 tháng 12 năm 2017</v>
          </cell>
          <cell r="AP94" t="str">
            <v>QH-2015-E</v>
          </cell>
          <cell r="AQ94" t="str">
            <v>5756/QĐ-ĐHKT ngày 31/12/2015 của Hiệu trưởng Trường Đại học Kinh tế</v>
          </cell>
        </row>
        <row r="95">
          <cell r="A95" t="str">
            <v>Lê Văn Tú 10/03/1986</v>
          </cell>
          <cell r="B95" t="str">
            <v>Lê Văn Tú</v>
          </cell>
          <cell r="C95">
            <v>89</v>
          </cell>
          <cell r="E95" t="str">
            <v xml:space="preserve">Lê Văn </v>
          </cell>
          <cell r="F95" t="str">
            <v xml:space="preserve">Tú </v>
          </cell>
          <cell r="G95" t="str">
            <v>10/03/1986</v>
          </cell>
          <cell r="H95" t="str">
            <v>Quảng Ninh</v>
          </cell>
          <cell r="I95" t="str">
            <v>Nam</v>
          </cell>
          <cell r="J95" t="str">
            <v>Kinh tế quốc tế</v>
          </cell>
          <cell r="K95" t="str">
            <v>QH-2014-E</v>
          </cell>
          <cell r="L95">
            <v>60310106</v>
          </cell>
          <cell r="O95" t="str">
            <v>Phát triển ngành công nghiệp hỗ trợ công nghiệp điện tử tại tỉnh Bắc Ninh trong bối cảnh hội nhập kinh tế quốc tế</v>
          </cell>
          <cell r="P95" t="str">
            <v>TS. Nguyễn Tiến Dũng</v>
          </cell>
          <cell r="Q95" t="str">
            <v>Trường ĐHKT, ĐHQGHN</v>
          </cell>
          <cell r="R95" t="str">
            <v>1935/ĐHKT-QĐ ngày 17/07/2017</v>
          </cell>
          <cell r="X95" t="str">
            <v>Hội đồng 3</v>
          </cell>
          <cell r="Y95" t="str">
            <v>3718/QĐ-ĐHKT ngày 29/09/2014 của Hiệu trưởng Trường ĐHKT-ĐHQGHN</v>
          </cell>
          <cell r="Z95" t="str">
            <v>3428 /QĐ-ĐHKT ngày 18 tháng 12 năm 2017</v>
          </cell>
          <cell r="AA95" t="str">
            <v>TS. Nguyễn Anh Thu</v>
          </cell>
          <cell r="AB95" t="str">
            <v>TS. Lê Xuân Sang</v>
          </cell>
          <cell r="AC95" t="str">
            <v>PGS.TS. Nguyễn Thị Kim Anh</v>
          </cell>
          <cell r="AD95" t="str">
            <v>PGS.TS. Nguyễn Việt Khôi</v>
          </cell>
          <cell r="AE95" t="str">
            <v>PGS.TS. Phạm Thái Quốc</v>
          </cell>
          <cell r="AF95" t="str">
            <v>15h30-16h15</v>
          </cell>
          <cell r="AG95" t="str">
            <v>ngày 23 tháng 12 năm 2017</v>
          </cell>
          <cell r="AJ95" t="str">
            <v>P.406, nhà E4, 144 Xuân Thủy, Cầu Giấy, HN</v>
          </cell>
          <cell r="AM95" t="str">
            <v>14h00</v>
          </cell>
          <cell r="AN95" t="str">
            <v>ngày 23 tháng 12 năm 2017</v>
          </cell>
          <cell r="AP95" t="str">
            <v>QH-2014-E</v>
          </cell>
          <cell r="AQ95" t="str">
            <v>3718/QĐ-ĐHKT ngày 29/09/2014 của Hiệu trưởng Trường ĐHKT-ĐHQGHN</v>
          </cell>
          <cell r="AS95" t="str">
            <v>v</v>
          </cell>
        </row>
        <row r="96">
          <cell r="A96" t="str">
            <v>Bùi Thị Bích Thảo 31/05/1990</v>
          </cell>
          <cell r="B96" t="str">
            <v>Bùi Thị Bích Thảo</v>
          </cell>
          <cell r="C96">
            <v>90</v>
          </cell>
          <cell r="E96" t="str">
            <v>Bùi Thị Bích</v>
          </cell>
          <cell r="F96" t="str">
            <v>Thảo</v>
          </cell>
          <cell r="G96" t="str">
            <v>31/05/1990</v>
          </cell>
          <cell r="H96" t="str">
            <v>Cao Bằng</v>
          </cell>
          <cell r="I96" t="str">
            <v>Nữ</v>
          </cell>
          <cell r="J96" t="str">
            <v>Kinh tế quốc tế</v>
          </cell>
          <cell r="K96" t="str">
            <v>QH-2014-E</v>
          </cell>
          <cell r="L96">
            <v>60310106</v>
          </cell>
          <cell r="O96" t="str">
            <v>Xuất khẩu lao động của Việt Nam trong bối cảnh hội nhập AEC</v>
          </cell>
          <cell r="P96" t="str">
            <v>PGS.TS Nguyễn Thị Kim Chi</v>
          </cell>
          <cell r="Q96" t="str">
            <v>Trường Đại học Kinh tế</v>
          </cell>
          <cell r="R96" t="str">
            <v>1100/QĐ-ĐHKT ngày 09/05/2016</v>
          </cell>
          <cell r="X96" t="str">
            <v>Hội đồng 3</v>
          </cell>
          <cell r="Y96" t="str">
            <v>62/QĐ-ĐHKT ngày 13/01/2015 của Hiệu trưởng Trường ĐHKT-ĐHQGHN</v>
          </cell>
          <cell r="Z96" t="str">
            <v>3429 /QĐ-ĐHKT ngày 18 tháng 12 năm 2017</v>
          </cell>
          <cell r="AA96" t="str">
            <v>TS. Nguyễn Anh Thu</v>
          </cell>
          <cell r="AB96" t="str">
            <v>PGS.TS. Nguyễn Thị Kim Anh</v>
          </cell>
          <cell r="AC96" t="str">
            <v>TS. Lê Xuân Sang</v>
          </cell>
          <cell r="AD96" t="str">
            <v>PGS.TS. Nguyễn Việt Khôi</v>
          </cell>
          <cell r="AE96" t="str">
            <v>PGS.TS. Phạm Thái Quốc</v>
          </cell>
          <cell r="AF96" t="str">
            <v>16h15-17h00</v>
          </cell>
          <cell r="AG96" t="str">
            <v>ngày 23 tháng 12 năm 2017</v>
          </cell>
          <cell r="AJ96" t="str">
            <v>P.406, nhà E4, 144 Xuân Thủy, Cầu Giấy, HN</v>
          </cell>
          <cell r="AM96" t="str">
            <v>14h00</v>
          </cell>
          <cell r="AN96" t="str">
            <v>ngày 23 tháng 12 năm 2017</v>
          </cell>
          <cell r="AP96" t="str">
            <v>QH-2014-E</v>
          </cell>
          <cell r="AQ96" t="str">
            <v>62/QĐ-ĐHKT ngày 13/01/2015 của Hiệu trưởng Trường ĐHKT-ĐHQGHN</v>
          </cell>
          <cell r="AS96" t="str">
            <v>v</v>
          </cell>
        </row>
        <row r="97">
          <cell r="A97" t="str">
            <v>Đỗ Thị Thanh Huyền 20/08/1982</v>
          </cell>
          <cell r="B97" t="str">
            <v>Đỗ Thị Thanh Huyền</v>
          </cell>
          <cell r="C97">
            <v>91</v>
          </cell>
          <cell r="E97" t="str">
            <v>Đỗ Thị Thanh</v>
          </cell>
          <cell r="F97" t="str">
            <v>Huyền</v>
          </cell>
          <cell r="G97" t="str">
            <v>20/08/1982</v>
          </cell>
          <cell r="H97" t="str">
            <v>Phú Thọ</v>
          </cell>
          <cell r="I97" t="str">
            <v>Nữ</v>
          </cell>
          <cell r="J97" t="str">
            <v>Kinh tế quốc tế</v>
          </cell>
          <cell r="K97" t="str">
            <v>QH-2015-E</v>
          </cell>
          <cell r="L97">
            <v>60310106</v>
          </cell>
          <cell r="O97" t="str">
            <v>Chuẩn mực và thông lệ hải quan quốc tế về khung quản lý rủi ro: Hàm ý cho Việt Nam</v>
          </cell>
          <cell r="P97" t="str">
            <v>TS. Đặng Thị Phương Hoa</v>
          </cell>
          <cell r="Q97" t="str">
            <v>Viện Kinh tế Việt Nam</v>
          </cell>
          <cell r="R97" t="str">
            <v>899/ĐHKT-QĐ ngày 04/05/2017</v>
          </cell>
          <cell r="X97" t="str">
            <v>Hội đồng 3</v>
          </cell>
          <cell r="Y97" t="str">
            <v>5756/QĐ-ĐHKT ngày 31/12/2015 của Hiệu trưởng Trường Đại học Kinh tế</v>
          </cell>
          <cell r="Z97" t="str">
            <v>3430 /QĐ-ĐHKT ngày 18 tháng 12 năm 2017</v>
          </cell>
          <cell r="AA97" t="str">
            <v>TS. Nguyễn Anh Thu</v>
          </cell>
          <cell r="AB97" t="str">
            <v>PGS.TS. Phạm Thái Quốc</v>
          </cell>
          <cell r="AC97" t="str">
            <v>PGS.TS. Nguyễn Thị Kim Anh</v>
          </cell>
          <cell r="AD97" t="str">
            <v>PGS.TS. Nguyễn Việt Khôi</v>
          </cell>
          <cell r="AE97" t="str">
            <v>TS. Lê Xuân Sang</v>
          </cell>
          <cell r="AF97" t="str">
            <v>17h00-17h45</v>
          </cell>
          <cell r="AG97" t="str">
            <v>ngày 23 tháng 12 năm 2017</v>
          </cell>
          <cell r="AJ97" t="str">
            <v>P.406, nhà E4, 144 Xuân Thủy, Cầu Giấy, HN</v>
          </cell>
          <cell r="AM97" t="str">
            <v>14h00</v>
          </cell>
          <cell r="AN97" t="str">
            <v>ngày 23 tháng 12 năm 2017</v>
          </cell>
          <cell r="AP97" t="str">
            <v>QH-2015-E</v>
          </cell>
          <cell r="AQ97" t="str">
            <v>5756/QĐ-ĐHKT ngày 31/12/2015 của Hiệu trưởng Trường Đại học Kinh tế</v>
          </cell>
        </row>
        <row r="98">
          <cell r="A98" t="str">
            <v>Phạm Thành Luân 24/03/1991</v>
          </cell>
          <cell r="B98" t="str">
            <v>Phạm Thành Luân</v>
          </cell>
          <cell r="C98">
            <v>92</v>
          </cell>
          <cell r="E98" t="str">
            <v>Phạm Thành</v>
          </cell>
          <cell r="F98" t="str">
            <v>Luân</v>
          </cell>
          <cell r="G98" t="str">
            <v>24/03/1991</v>
          </cell>
          <cell r="H98" t="str">
            <v>Phú Thọ</v>
          </cell>
          <cell r="I98" t="str">
            <v>Nam</v>
          </cell>
          <cell r="J98" t="str">
            <v>Quản trị kinh doanh</v>
          </cell>
          <cell r="K98" t="str">
            <v>QH-2015-E</v>
          </cell>
          <cell r="L98">
            <v>60340102</v>
          </cell>
          <cell r="O98" t="str">
            <v>Xây dựng chiến lược kinh doanh cho Tổng Công ty May 10 giai đoạn 2016-2020</v>
          </cell>
          <cell r="P98" t="str">
            <v>TS. Lưu Thị Minh Ngọc</v>
          </cell>
          <cell r="Q98" t="str">
            <v>Trường Đại học Kinh tế, ĐHQGHN</v>
          </cell>
          <cell r="R98" t="str">
            <v>3435/QĐ-ĐHKT ngày 16/11/2016</v>
          </cell>
          <cell r="X98" t="str">
            <v>Hội đồng 1</v>
          </cell>
          <cell r="Y98" t="str">
            <v>3418/QĐ-ĐHKT ngày 31/7/2015 của Hiệu trưởng Trường Đại học Kinh tế</v>
          </cell>
          <cell r="Z98" t="str">
            <v>3431 /QĐ-ĐHKT ngày 18 tháng 12 năm 2017</v>
          </cell>
          <cell r="AA98" t="str">
            <v>PGS.TS. Hoàng Văn Hải</v>
          </cell>
          <cell r="AB98" t="str">
            <v>PGS.TS. Bùi Hữu Đức</v>
          </cell>
          <cell r="AC98" t="str">
            <v>PGS.TS. Nguyễn Thanh Bình</v>
          </cell>
          <cell r="AD98" t="str">
            <v>TS. Nguyễn Thị Phi Nga</v>
          </cell>
          <cell r="AE98" t="str">
            <v>TS. Đỗ Xuân Trường</v>
          </cell>
          <cell r="AF98" t="str">
            <v>8h00-8h45</v>
          </cell>
          <cell r="AG98" t="str">
            <v>ngày 27 tháng 12 năm 2017</v>
          </cell>
          <cell r="AJ98" t="str">
            <v>P.513, nhà E4, 144 Xuân Thủy, Cầu Giấy, HN</v>
          </cell>
          <cell r="AM98" t="str">
            <v>8h00</v>
          </cell>
          <cell r="AN98" t="str">
            <v>ngày 27 tháng 12 năm 2017</v>
          </cell>
          <cell r="AP98" t="str">
            <v>QH-2015-E</v>
          </cell>
          <cell r="AQ98" t="str">
            <v>3418/QĐ-ĐHKT ngày 31/7/2015 của Hiệu trưởng Trường Đại học Kinh tế</v>
          </cell>
        </row>
        <row r="99">
          <cell r="A99" t="str">
            <v>Phan Thị Thanh Thủy 20/12/1988</v>
          </cell>
          <cell r="B99" t="str">
            <v>Phan Thị Thanh Thủy</v>
          </cell>
          <cell r="C99">
            <v>93</v>
          </cell>
          <cell r="E99" t="str">
            <v>Phan Thị Thanh</v>
          </cell>
          <cell r="F99" t="str">
            <v>Thủy</v>
          </cell>
          <cell r="G99" t="str">
            <v>20/12/1988</v>
          </cell>
          <cell r="H99" t="str">
            <v>Nghệ An</v>
          </cell>
          <cell r="I99" t="str">
            <v>Nữ</v>
          </cell>
          <cell r="J99" t="str">
            <v>Quản trị kinh doanh</v>
          </cell>
          <cell r="K99" t="str">
            <v>QH-2015-E</v>
          </cell>
          <cell r="L99">
            <v>60340102</v>
          </cell>
          <cell r="O99" t="str">
            <v>Quản lý thuế thu nhập doanh nghiệp của các doanh nghiệp ngoài quốc doanh tại Chi cục thuế huyện Đông Anh - Hà Nội</v>
          </cell>
          <cell r="P99" t="str">
            <v>PGS.TS. Nguyễn Trọng Thản</v>
          </cell>
          <cell r="Q99" t="str">
            <v>Học viện Tài chính</v>
          </cell>
          <cell r="R99" t="str">
            <v>1149/ĐHKT-QĐ ngày 04/05/2017</v>
          </cell>
          <cell r="X99" t="str">
            <v>Hội đồng 1</v>
          </cell>
          <cell r="Y99" t="str">
            <v>5756/QĐ-ĐHKT ngày 31/12/2015 của Hiệu trưởng Trường Đại học Kinh tế</v>
          </cell>
          <cell r="Z99" t="str">
            <v>3432 /QĐ-ĐHKT ngày 18 tháng 12 năm 2017</v>
          </cell>
          <cell r="AA99" t="str">
            <v>PGS.TS. Hoàng Văn Hải</v>
          </cell>
          <cell r="AB99" t="str">
            <v>PGS.TS. Nguyễn Thanh Bình</v>
          </cell>
          <cell r="AC99" t="str">
            <v>PGS.TS. Bùi Hữu Đức</v>
          </cell>
          <cell r="AD99" t="str">
            <v>TS. Nguyễn Thị Phi Nga</v>
          </cell>
          <cell r="AE99" t="str">
            <v>TS. Đỗ Xuân Trường</v>
          </cell>
          <cell r="AF99" t="str">
            <v>8h45-9h30</v>
          </cell>
          <cell r="AG99" t="str">
            <v>ngày 27 tháng 12 năm 2017</v>
          </cell>
          <cell r="AJ99" t="str">
            <v>P.513, nhà E4, 144 Xuân Thủy, Cầu Giấy, HN</v>
          </cell>
          <cell r="AM99" t="str">
            <v>8h00</v>
          </cell>
          <cell r="AN99" t="str">
            <v>ngày 27 tháng 12 năm 2017</v>
          </cell>
          <cell r="AP99" t="str">
            <v>QH-2015-E</v>
          </cell>
          <cell r="AQ99" t="str">
            <v>5756/QĐ-ĐHKT ngày 31/12/2015 của Hiệu trưởng Trường Đại học Kinh tế</v>
          </cell>
        </row>
        <row r="100">
          <cell r="A100" t="str">
            <v>Nguyễn Thị Hải Yến 06/02/1991</v>
          </cell>
          <cell r="B100" t="str">
            <v>Nguyễn Thị Hải Yến</v>
          </cell>
          <cell r="C100">
            <v>94</v>
          </cell>
          <cell r="E100" t="str">
            <v>Nguyễn Thị Hải</v>
          </cell>
          <cell r="F100" t="str">
            <v>Yến</v>
          </cell>
          <cell r="G100" t="str">
            <v>06/02/1991</v>
          </cell>
          <cell r="H100" t="str">
            <v>Hà Nội</v>
          </cell>
          <cell r="I100" t="str">
            <v>Nữ</v>
          </cell>
          <cell r="J100" t="str">
            <v>Quản trị kinh doanh</v>
          </cell>
          <cell r="K100" t="str">
            <v>QH-2015-E</v>
          </cell>
          <cell r="L100">
            <v>60340102</v>
          </cell>
          <cell r="O100" t="str">
            <v>Các yếu tố ảnh hưởng đến quyết định chọn dịch vụ khám chữa bệnh trong các bệnh viện đa khoa tư nhân tại thành phố Hà Nội</v>
          </cell>
          <cell r="P100" t="str">
            <v>TS. Lê Mạnh Hùng</v>
          </cell>
          <cell r="Q100" t="str">
            <v>Bộ Giáo dục và Đào tạo</v>
          </cell>
          <cell r="R100" t="str">
            <v>1166/ĐHKT-QĐ ngày 04/05/2017</v>
          </cell>
          <cell r="X100" t="str">
            <v>Hội đồng 1</v>
          </cell>
          <cell r="Y100" t="str">
            <v>5756/QĐ-ĐHKT ngày 31/12/2015 của Hiệu trưởng Trường Đại học Kinh tế</v>
          </cell>
          <cell r="Z100" t="str">
            <v>3433 /QĐ-ĐHKT ngày 18 tháng 12 năm 2017</v>
          </cell>
          <cell r="AA100" t="str">
            <v>PGS.TS. Hoàng Văn Hải</v>
          </cell>
          <cell r="AB100" t="str">
            <v>PGS.TS. Bùi Hữu Đức</v>
          </cell>
          <cell r="AC100" t="str">
            <v>TS. Đỗ Xuân Trường</v>
          </cell>
          <cell r="AD100" t="str">
            <v>TS. Nguyễn Thị Phi Nga</v>
          </cell>
          <cell r="AE100" t="str">
            <v>PGS.TS. Nguyễn Thanh Bình</v>
          </cell>
          <cell r="AF100" t="str">
            <v>9h30-10h15</v>
          </cell>
          <cell r="AG100" t="str">
            <v>ngày 27 tháng 12 năm 2017</v>
          </cell>
          <cell r="AJ100" t="str">
            <v>P.513, nhà E4, 144 Xuân Thủy, Cầu Giấy, HN</v>
          </cell>
          <cell r="AM100" t="str">
            <v>8h00</v>
          </cell>
          <cell r="AN100" t="str">
            <v>ngày 27 tháng 12 năm 2017</v>
          </cell>
          <cell r="AP100" t="str">
            <v>QH-2015-E</v>
          </cell>
          <cell r="AQ100" t="str">
            <v>5756/QĐ-ĐHKT ngày 31/12/2015 của Hiệu trưởng Trường Đại học Kinh tế</v>
          </cell>
        </row>
        <row r="101">
          <cell r="A101" t="str">
            <v>Đỗ Thúy Hằng 12/02/1992</v>
          </cell>
          <cell r="B101" t="str">
            <v>Đỗ Thúy Hằng</v>
          </cell>
          <cell r="C101">
            <v>95</v>
          </cell>
          <cell r="E101" t="str">
            <v>Đỗ Thúy</v>
          </cell>
          <cell r="F101" t="str">
            <v>Hằng</v>
          </cell>
          <cell r="G101" t="str">
            <v>12/02/1992</v>
          </cell>
          <cell r="H101" t="str">
            <v>Hà Nội</v>
          </cell>
          <cell r="I101" t="str">
            <v>Nữ</v>
          </cell>
          <cell r="J101" t="str">
            <v>Quản trị kinh doanh</v>
          </cell>
          <cell r="K101" t="str">
            <v>QH-2015-E</v>
          </cell>
          <cell r="L101">
            <v>60340102</v>
          </cell>
          <cell r="O101" t="str">
            <v>Tạo động lực cho người lao động tại Công ty cổ phần xây dựng và phát triển nông thôn 2</v>
          </cell>
          <cell r="P101" t="str">
            <v>TS. Đỗ Tiến Long</v>
          </cell>
          <cell r="Q101" t="str">
            <v>Nguyên CB Trường ĐHKT, ĐHQGHN</v>
          </cell>
          <cell r="R101" t="str">
            <v>1094/ĐHKT-QĐ ngày 04/05/2017</v>
          </cell>
          <cell r="X101" t="str">
            <v>Hội đồng 1</v>
          </cell>
          <cell r="Y101" t="str">
            <v>5756/QĐ-ĐHKT ngày 31/12/2015 của Hiệu trưởng Trường Đại học Kinh tế</v>
          </cell>
          <cell r="Z101" t="str">
            <v>3434 /QĐ-ĐHKT ngày 18 tháng 12 năm 2017</v>
          </cell>
          <cell r="AA101" t="str">
            <v>PGS.TS. Hoàng Văn Hải</v>
          </cell>
          <cell r="AB101" t="str">
            <v>TS. Đỗ Xuân Trường</v>
          </cell>
          <cell r="AC101" t="str">
            <v>PGS.TS. Bùi Hữu Đức</v>
          </cell>
          <cell r="AD101" t="str">
            <v>TS. Nguyễn Thị Phi Nga</v>
          </cell>
          <cell r="AE101" t="str">
            <v>PGS.TS. Nguyễn Thanh Bình</v>
          </cell>
          <cell r="AF101" t="str">
            <v>10h15 - 11h00</v>
          </cell>
          <cell r="AG101" t="str">
            <v>ngày 27 tháng 12 năm 2017</v>
          </cell>
          <cell r="AJ101" t="str">
            <v>P.513, nhà E4, 144 Xuân Thủy, Cầu Giấy, HN</v>
          </cell>
          <cell r="AM101" t="str">
            <v>8h00</v>
          </cell>
          <cell r="AN101" t="str">
            <v>ngày 27 tháng 12 năm 2017</v>
          </cell>
          <cell r="AP101" t="str">
            <v>QH-2015-E</v>
          </cell>
          <cell r="AQ101" t="str">
            <v>5756/QĐ-ĐHKT ngày 31/12/2015 của Hiệu trưởng Trường Đại học Kinh tế</v>
          </cell>
        </row>
        <row r="102">
          <cell r="A102" t="str">
            <v>Nguyễn Đình Huấn 19/09/1988</v>
          </cell>
          <cell r="B102" t="str">
            <v>Nguyễn Đình Huấn</v>
          </cell>
          <cell r="C102">
            <v>96</v>
          </cell>
          <cell r="E102" t="str">
            <v>Nguyễn Đình</v>
          </cell>
          <cell r="F102" t="str">
            <v>Huấn</v>
          </cell>
          <cell r="G102" t="str">
            <v>19/09/1988</v>
          </cell>
          <cell r="H102" t="str">
            <v>Hà Nam</v>
          </cell>
          <cell r="I102" t="str">
            <v>Nam</v>
          </cell>
          <cell r="J102" t="str">
            <v>Quản trị kinh doanh</v>
          </cell>
          <cell r="K102" t="str">
            <v>QH-2015-E</v>
          </cell>
          <cell r="L102">
            <v>60340102</v>
          </cell>
          <cell r="O102" t="str">
            <v>Chiến lược Marketing của Công ty TNHH Thế giới di động đối với sản phẩm điện thoại thông minh</v>
          </cell>
          <cell r="P102" t="str">
            <v>TS. Hồ Chí Dũng</v>
          </cell>
          <cell r="Q102" t="str">
            <v>Trường ĐHKT, ĐHQGHN</v>
          </cell>
          <cell r="R102" t="str">
            <v>1099/ĐHKT-QĐ ngày 04/05/2017</v>
          </cell>
          <cell r="X102" t="str">
            <v>Hội đồng 1</v>
          </cell>
          <cell r="Y102" t="str">
            <v>5756/QĐ-ĐHKT ngày 31/12/2015 của Hiệu trưởng Trường Đại học Kinh tế</v>
          </cell>
          <cell r="Z102" t="str">
            <v>3435 /QĐ-ĐHKT ngày 18 tháng 12 năm 2017</v>
          </cell>
          <cell r="AA102" t="str">
            <v>PGS.TS. Hoàng Văn Hải</v>
          </cell>
          <cell r="AB102" t="str">
            <v>PGS.TS. Nguyễn Thanh Bình</v>
          </cell>
          <cell r="AC102" t="str">
            <v>TS. Đỗ Xuân Trường</v>
          </cell>
          <cell r="AD102" t="str">
            <v>TS. Nguyễn Thị Phi Nga</v>
          </cell>
          <cell r="AE102" t="str">
            <v>PGS.TS. Bùi Hữu Đức</v>
          </cell>
          <cell r="AF102" t="str">
            <v>11h00-11h45</v>
          </cell>
          <cell r="AG102" t="str">
            <v>ngày 27 tháng 12 năm 2017</v>
          </cell>
          <cell r="AJ102" t="str">
            <v>P.513, nhà E4, 144 Xuân Thủy, Cầu Giấy, HN</v>
          </cell>
          <cell r="AM102" t="str">
            <v>8h00</v>
          </cell>
          <cell r="AN102" t="str">
            <v>ngày 27 tháng 12 năm 2017</v>
          </cell>
          <cell r="AP102" t="str">
            <v>QH-2015-E</v>
          </cell>
          <cell r="AQ102" t="str">
            <v>5756/QĐ-ĐHKT ngày 31/12/2015 của Hiệu trưởng Trường Đại học Kinh tế</v>
          </cell>
        </row>
        <row r="103">
          <cell r="A103" t="str">
            <v>Phan Duy Toàn 02/01/1981</v>
          </cell>
          <cell r="B103" t="str">
            <v>Phan Duy Toàn</v>
          </cell>
          <cell r="C103">
            <v>97</v>
          </cell>
          <cell r="E103" t="str">
            <v>Phan Duy</v>
          </cell>
          <cell r="F103" t="str">
            <v>Toàn</v>
          </cell>
          <cell r="G103" t="str">
            <v>02/01/1981</v>
          </cell>
          <cell r="H103" t="str">
            <v>Lai Châu</v>
          </cell>
          <cell r="I103" t="str">
            <v>Nam</v>
          </cell>
          <cell r="J103" t="str">
            <v>Quản trị kinh doanh</v>
          </cell>
          <cell r="K103" t="str">
            <v>QH-2015-E</v>
          </cell>
          <cell r="L103">
            <v>60340102</v>
          </cell>
          <cell r="O103" t="str">
            <v>Chất lượng dịch vụ thẻ tại Ngân hàng Nông nghiệp và Phát triển nông thôn Việt Nam - Chi nhánh Sở giao dịch</v>
          </cell>
          <cell r="P103" t="str">
            <v>TS. Nguyễn Xuân Thành</v>
          </cell>
          <cell r="Q103" t="str">
            <v>Cục Thuế Hà Nội</v>
          </cell>
          <cell r="R103" t="str">
            <v>1130/ĐHKT-QĐ ngày 04/05/2017</v>
          </cell>
          <cell r="X103" t="str">
            <v>Hội đồng 2</v>
          </cell>
          <cell r="Y103" t="str">
            <v>5756/QĐ-ĐHKT ngày 31/12/2015 của Hiệu trưởng Trường Đại học Kinh tế</v>
          </cell>
          <cell r="Z103" t="str">
            <v>3436 /QĐ-ĐHKT ngày 18 tháng 12 năm 2017</v>
          </cell>
          <cell r="AA103" t="str">
            <v>PGS.TS. Hoàng Văn Hải</v>
          </cell>
          <cell r="AB103" t="str">
            <v>PGS.TS. Phạm Thu Hương</v>
          </cell>
          <cell r="AC103" t="str">
            <v>PGS.TS. Nguyễn Hồng Thái</v>
          </cell>
          <cell r="AD103" t="str">
            <v>TS. Hồ Chí Dũng</v>
          </cell>
          <cell r="AE103" t="str">
            <v>PGS.TS. Nguyễn Văn Định</v>
          </cell>
          <cell r="AF103" t="str">
            <v>13h00-13h45</v>
          </cell>
          <cell r="AG103" t="str">
            <v>ngày 27 tháng 12 năm 2017</v>
          </cell>
          <cell r="AJ103" t="str">
            <v>P.507, nhà E4, 144 Xuân Thủy, Cầu Giấy, HN</v>
          </cell>
          <cell r="AM103" t="str">
            <v>13h00</v>
          </cell>
          <cell r="AN103" t="str">
            <v>ngày 27 tháng 12 năm 2017</v>
          </cell>
          <cell r="AP103" t="str">
            <v>QH-2015-E</v>
          </cell>
          <cell r="AQ103" t="str">
            <v>5756/QĐ-ĐHKT ngày 31/12/2015 của Hiệu trưởng Trường Đại học Kinh tế</v>
          </cell>
        </row>
        <row r="104">
          <cell r="A104" t="str">
            <v>Trần Công Đức 19/12/1980</v>
          </cell>
          <cell r="B104" t="str">
            <v>Trần Công Đức</v>
          </cell>
          <cell r="C104">
            <v>98</v>
          </cell>
          <cell r="E104" t="str">
            <v>Trần Công</v>
          </cell>
          <cell r="F104" t="str">
            <v>Đức</v>
          </cell>
          <cell r="G104" t="str">
            <v>19/12/1980</v>
          </cell>
          <cell r="H104" t="str">
            <v>Hưng Yên</v>
          </cell>
          <cell r="I104" t="str">
            <v>Nam</v>
          </cell>
          <cell r="J104" t="str">
            <v>Quản trị kinh doanh</v>
          </cell>
          <cell r="K104" t="str">
            <v>QH-2015-E</v>
          </cell>
          <cell r="L104">
            <v>60340102</v>
          </cell>
          <cell r="O104" t="str">
            <v>Tạo động lực cho người lao động tại Công ty Môi trường và Công trình đô thị Hưng Yên</v>
          </cell>
          <cell r="P104" t="str">
            <v>TS. Trương Minh Đức</v>
          </cell>
          <cell r="Q104" t="str">
            <v>Trường ĐHKT, ĐHQGHN</v>
          </cell>
          <cell r="R104" t="str">
            <v>1081/ĐHKT-QĐ ngày 04/05/2017</v>
          </cell>
          <cell r="X104" t="str">
            <v>Hội đồng 2</v>
          </cell>
          <cell r="Y104" t="str">
            <v>5756/QĐ-ĐHKT ngày 31/12/2015 của Hiệu trưởng Trường Đại học Kinh tế</v>
          </cell>
          <cell r="Z104" t="str">
            <v>3437 /QĐ-ĐHKT ngày 18 tháng 12 năm 2017</v>
          </cell>
          <cell r="AA104" t="str">
            <v>PGS.TS. Hoàng Văn Hải</v>
          </cell>
          <cell r="AB104" t="str">
            <v>PGS.TS. Nguyễn Hồng Thái</v>
          </cell>
          <cell r="AC104" t="str">
            <v>PGS.TS. Phạm Thu Hương</v>
          </cell>
          <cell r="AD104" t="str">
            <v>TS. Hồ Chí Dũng</v>
          </cell>
          <cell r="AE104" t="str">
            <v>PGS.TS. Nguyễn Văn Định</v>
          </cell>
          <cell r="AF104" t="str">
            <v>13h45-14h30</v>
          </cell>
          <cell r="AG104" t="str">
            <v>ngày 27 tháng 12 năm 2017</v>
          </cell>
          <cell r="AJ104" t="str">
            <v>P.507, nhà E4, 144 Xuân Thủy, Cầu Giấy, HN</v>
          </cell>
          <cell r="AM104" t="str">
            <v>13h00</v>
          </cell>
          <cell r="AN104" t="str">
            <v>ngày 27 tháng 12 năm 2017</v>
          </cell>
          <cell r="AP104" t="str">
            <v>QH-2015-E</v>
          </cell>
          <cell r="AQ104" t="str">
            <v>5756/QĐ-ĐHKT ngày 31/12/2015 của Hiệu trưởng Trường Đại học Kinh tế</v>
          </cell>
        </row>
        <row r="105">
          <cell r="A105" t="str">
            <v>Nguyễn Thị Lan Hương 05/05/1986</v>
          </cell>
          <cell r="B105" t="str">
            <v>Nguyễn Thị Lan Hương</v>
          </cell>
          <cell r="C105">
            <v>99</v>
          </cell>
          <cell r="E105" t="str">
            <v>Nguyễn Thị Lan</v>
          </cell>
          <cell r="F105" t="str">
            <v>Hương</v>
          </cell>
          <cell r="G105" t="str">
            <v>05/05/1986</v>
          </cell>
          <cell r="H105" t="str">
            <v>Phú Thọ</v>
          </cell>
          <cell r="I105" t="str">
            <v>Nữ</v>
          </cell>
          <cell r="J105" t="str">
            <v>Quản trị kinh doanh</v>
          </cell>
          <cell r="K105" t="str">
            <v>QH-2015-E</v>
          </cell>
          <cell r="L105">
            <v>60340102</v>
          </cell>
          <cell r="O105" t="str">
            <v>Phát triển dịch vụ thẻ tại Ngân hàng TMCP Ngoại thương Việt Nam - Chi nhánh Hà Nội</v>
          </cell>
          <cell r="P105" t="str">
            <v>PGS.TS. Đoàn Minh Phụng</v>
          </cell>
          <cell r="Q105" t="str">
            <v>Học viện Tài chính</v>
          </cell>
          <cell r="R105" t="str">
            <v>1105/ĐHKT-QĐ ngày 04/05/2017</v>
          </cell>
          <cell r="X105" t="str">
            <v>Hội đồng 2</v>
          </cell>
          <cell r="Y105" t="str">
            <v>5756/QĐ-ĐHKT ngày 31/12/2015 của Hiệu trưởng Trường Đại học Kinh tế</v>
          </cell>
          <cell r="Z105" t="str">
            <v>3438 /QĐ-ĐHKT ngày 18 tháng 12 năm 2017</v>
          </cell>
          <cell r="AA105" t="str">
            <v>PGS.TS. Hoàng Văn Hải</v>
          </cell>
          <cell r="AB105" t="str">
            <v>PGS.TS. Phạm Thu Hương</v>
          </cell>
          <cell r="AC105" t="str">
            <v>PGS.TS. Nguyễn Văn Định</v>
          </cell>
          <cell r="AD105" t="str">
            <v>TS. Hồ Chí Dũng</v>
          </cell>
          <cell r="AE105" t="str">
            <v>PGS.TS. Nguyễn Hồng Thái</v>
          </cell>
          <cell r="AF105" t="str">
            <v>14h30-15h15</v>
          </cell>
          <cell r="AG105" t="str">
            <v>ngày 27 tháng 12 năm 2017</v>
          </cell>
          <cell r="AJ105" t="str">
            <v>P.507, nhà E4, 144 Xuân Thủy, Cầu Giấy, HN</v>
          </cell>
          <cell r="AM105" t="str">
            <v>13h00</v>
          </cell>
          <cell r="AN105" t="str">
            <v>ngày 27 tháng 12 năm 2017</v>
          </cell>
          <cell r="AP105" t="str">
            <v>QH-2015-E</v>
          </cell>
          <cell r="AQ105" t="str">
            <v>5756/QĐ-ĐHKT ngày 31/12/2015 của Hiệu trưởng Trường Đại học Kinh tế</v>
          </cell>
        </row>
        <row r="106">
          <cell r="A106" t="str">
            <v>Nguyễn Quốc Hà 12/10/1989</v>
          </cell>
          <cell r="B106" t="str">
            <v>Nguyễn Quốc Hà</v>
          </cell>
          <cell r="C106">
            <v>100</v>
          </cell>
          <cell r="E106" t="str">
            <v>Nguyễn Quốc</v>
          </cell>
          <cell r="F106" t="str">
            <v>Hà</v>
          </cell>
          <cell r="G106" t="str">
            <v>12/10/1989</v>
          </cell>
          <cell r="H106" t="str">
            <v>Sơn La</v>
          </cell>
          <cell r="I106" t="str">
            <v>Nam</v>
          </cell>
          <cell r="J106" t="str">
            <v>Quản trị kinh doanh</v>
          </cell>
          <cell r="K106" t="str">
            <v>QH-2015-E</v>
          </cell>
          <cell r="L106">
            <v>60340102</v>
          </cell>
          <cell r="O106" t="str">
            <v>Năng lực cạnh tranh dịch vụ thẻ và thanh toán không dùng tiền mặt của Ngân hàng TMCP Kỹ thương Việt Nam: Nghiên cứu trên địa bàn Hà Nội</v>
          </cell>
          <cell r="P106" t="str">
            <v>TS. Nguyễn Phú Hà</v>
          </cell>
          <cell r="Q106" t="str">
            <v>Trường ĐHKT, ĐHQGHN</v>
          </cell>
          <cell r="R106" t="str">
            <v>1082/ĐHKT-QĐ ngày 04/05/2017</v>
          </cell>
          <cell r="X106" t="str">
            <v>Hội đồng 2</v>
          </cell>
          <cell r="Y106" t="str">
            <v>5756/QĐ-ĐHKT ngày 31/12/2015 của Hiệu trưởng Trường Đại học Kinh tế</v>
          </cell>
          <cell r="Z106" t="str">
            <v>3439 /QĐ-ĐHKT ngày 18 tháng 12 năm 2017</v>
          </cell>
          <cell r="AA106" t="str">
            <v>PGS.TS. Hoàng Văn Hải</v>
          </cell>
          <cell r="AB106" t="str">
            <v>PGS.TS. Nguyễn Văn Định</v>
          </cell>
          <cell r="AC106" t="str">
            <v>PGS.TS. Phạm Thu Hương</v>
          </cell>
          <cell r="AD106" t="str">
            <v>TS. Hồ Chí Dũng</v>
          </cell>
          <cell r="AE106" t="str">
            <v>PGS.TS. Nguyễn Hồng Thái</v>
          </cell>
          <cell r="AF106" t="str">
            <v>15h15-16h00</v>
          </cell>
          <cell r="AG106" t="str">
            <v>ngày 27 tháng 12 năm 2017</v>
          </cell>
          <cell r="AJ106" t="str">
            <v>P.507, nhà E4, 144 Xuân Thủy, Cầu Giấy, HN</v>
          </cell>
          <cell r="AM106" t="str">
            <v>13h00</v>
          </cell>
          <cell r="AN106" t="str">
            <v>ngày 27 tháng 12 năm 2017</v>
          </cell>
          <cell r="AP106" t="str">
            <v>QH-2015-E</v>
          </cell>
          <cell r="AQ106" t="str">
            <v>5756/QĐ-ĐHKT ngày 31/12/2015 của Hiệu trưởng Trường Đại học Kinh tế</v>
          </cell>
        </row>
        <row r="107">
          <cell r="A107" t="str">
            <v>Trần Thị Ngân 12/09/1982</v>
          </cell>
          <cell r="B107" t="str">
            <v>Trần Thị Ngân</v>
          </cell>
          <cell r="C107">
            <v>101</v>
          </cell>
          <cell r="E107" t="str">
            <v>Trần Thị</v>
          </cell>
          <cell r="F107" t="str">
            <v>Ngân</v>
          </cell>
          <cell r="G107" t="str">
            <v>12/09/1982</v>
          </cell>
          <cell r="H107" t="str">
            <v>Nam Định</v>
          </cell>
          <cell r="I107" t="str">
            <v>Nữ</v>
          </cell>
          <cell r="J107" t="str">
            <v>Quản trị kinh doanh</v>
          </cell>
          <cell r="K107" t="str">
            <v>QH-2015-E</v>
          </cell>
          <cell r="L107">
            <v>60340102</v>
          </cell>
          <cell r="O107" t="str">
            <v>Đào tạo kỹ năng mềm cho sinh viên tại Trường Cao đẳng nghề công nghệ cao Hà Nội</v>
          </cell>
          <cell r="P107" t="str">
            <v>GS.TS. Bùi Xuân Phong</v>
          </cell>
          <cell r="Q107" t="str">
            <v>Học viện Bưu chính Viễn thông</v>
          </cell>
          <cell r="R107" t="str">
            <v>1122/ĐHKT-QĐ ngày 04/05/2017</v>
          </cell>
          <cell r="X107" t="str">
            <v>Hội đồng 2</v>
          </cell>
          <cell r="Y107" t="str">
            <v>5756/QĐ-ĐHKT ngày 31/12/2015 của Hiệu trưởng Trường Đại học Kinh tế</v>
          </cell>
          <cell r="Z107" t="str">
            <v>3440 /QĐ-ĐHKT ngày 18 tháng 12 năm 2017</v>
          </cell>
          <cell r="AA107" t="str">
            <v>PGS.TS. Hoàng Văn Hải</v>
          </cell>
          <cell r="AB107" t="str">
            <v>PGS.TS. Nguyễn Hồng Thái</v>
          </cell>
          <cell r="AC107" t="str">
            <v>PGS.TS. Nguyễn Văn Định</v>
          </cell>
          <cell r="AD107" t="str">
            <v>TS. Hồ Chí Dũng</v>
          </cell>
          <cell r="AE107" t="str">
            <v>PGS.TS. Phạm Thu Hương</v>
          </cell>
          <cell r="AF107" t="str">
            <v>16h00-16h45</v>
          </cell>
          <cell r="AG107" t="str">
            <v>ngày 27 tháng 12 năm 2017</v>
          </cell>
          <cell r="AJ107" t="str">
            <v>P.507, nhà E4, 144 Xuân Thủy, Cầu Giấy, HN</v>
          </cell>
          <cell r="AM107" t="str">
            <v>13h00</v>
          </cell>
          <cell r="AN107" t="str">
            <v>ngày 27 tháng 12 năm 2017</v>
          </cell>
          <cell r="AP107" t="str">
            <v>QH-2015-E</v>
          </cell>
          <cell r="AQ107" t="str">
            <v>5756/QĐ-ĐHKT ngày 31/12/2015 của Hiệu trưởng Trường Đại học Kinh tế</v>
          </cell>
        </row>
        <row r="108">
          <cell r="A108" t="str">
            <v>Hoàng Văn Minh 02/04/1987</v>
          </cell>
          <cell r="B108" t="str">
            <v>Hoàng Văn Minh</v>
          </cell>
          <cell r="C108">
            <v>102</v>
          </cell>
          <cell r="E108" t="str">
            <v>Hoàng Văn</v>
          </cell>
          <cell r="F108" t="str">
            <v>Minh</v>
          </cell>
          <cell r="G108" t="str">
            <v>02/04/1987</v>
          </cell>
          <cell r="H108" t="str">
            <v>Thái Nguyên</v>
          </cell>
          <cell r="I108" t="str">
            <v>Nam</v>
          </cell>
          <cell r="J108" t="str">
            <v>Quản trị kinh doanh</v>
          </cell>
          <cell r="K108" t="str">
            <v>QH-2015-E</v>
          </cell>
          <cell r="L108">
            <v>60340102</v>
          </cell>
          <cell r="O108" t="str">
            <v>Năng lực cạnh tranh trong đấu thầu xây dựng của Công ty Cổ phần Xây dựng Bảo tàng Hồ Chí Minh</v>
          </cell>
          <cell r="P108" t="str">
            <v>PGS.TS. Hoàng Văn Hải</v>
          </cell>
          <cell r="Q108" t="str">
            <v>Trường Đại học Kinh tế, ĐHQGHN</v>
          </cell>
          <cell r="R108" t="str">
            <v>3439/QĐ-ĐHKT ngày 16/11/2016</v>
          </cell>
          <cell r="X108" t="str">
            <v>Hội đồng 3</v>
          </cell>
          <cell r="Y108" t="str">
            <v>3418/QĐ-ĐHKT ngày 31/7/2015 của Hiệu trưởng Trường Đại học Kinh tế</v>
          </cell>
          <cell r="Z108" t="str">
            <v>3441 /QĐ-ĐHKT ngày 18 tháng 12 năm 2017</v>
          </cell>
          <cell r="AA108" t="str">
            <v>PGS.TS. Trần Anh Tài</v>
          </cell>
          <cell r="AB108" t="str">
            <v xml:space="preserve">TS. Phạm Cảnh Huy </v>
          </cell>
          <cell r="AC108" t="str">
            <v>TS. Nguyễn Thế Anh</v>
          </cell>
          <cell r="AD108" t="str">
            <v>TS. Lưu Thị Minh Ngọc</v>
          </cell>
          <cell r="AE108" t="str">
            <v>PGS.TS. Nhâm Phong Tuân</v>
          </cell>
          <cell r="AF108" t="str">
            <v>8h00-8h45</v>
          </cell>
          <cell r="AG108" t="str">
            <v>ngày 5 tháng 1 năm 2018</v>
          </cell>
          <cell r="AJ108" t="str">
            <v>P.507, nhà E4, 144 Xuân Thủy, Cầu Giấy, HN</v>
          </cell>
          <cell r="AM108" t="str">
            <v>8h00</v>
          </cell>
          <cell r="AN108" t="str">
            <v>ngày 5 tháng 1 năm 2018</v>
          </cell>
          <cell r="AP108" t="str">
            <v>QH-2015-E</v>
          </cell>
          <cell r="AQ108" t="str">
            <v>3418/QĐ-ĐHKT ngày 31/7/2015 của Hiệu trưởng Trường Đại học Kinh tế</v>
          </cell>
        </row>
        <row r="109">
          <cell r="A109" t="str">
            <v>Nguyễn Hồng Hải 23/09/1987</v>
          </cell>
          <cell r="B109" t="str">
            <v>Nguyễn Hồng Hải</v>
          </cell>
          <cell r="C109">
            <v>103</v>
          </cell>
          <cell r="E109" t="str">
            <v>Nguyễn Hồng</v>
          </cell>
          <cell r="F109" t="str">
            <v>Hải</v>
          </cell>
          <cell r="G109" t="str">
            <v>23/09/1987</v>
          </cell>
          <cell r="H109" t="str">
            <v>Hà Nội</v>
          </cell>
          <cell r="I109" t="str">
            <v>Nam</v>
          </cell>
          <cell r="J109" t="str">
            <v>Quản trị kinh doanh</v>
          </cell>
          <cell r="K109" t="str">
            <v>QH-2015-E</v>
          </cell>
          <cell r="L109">
            <v>60340102</v>
          </cell>
          <cell r="O109" t="str">
            <v>Tạo động lực cho người lao động tại công ty mẹ - Tập đoàn hóa chất Việt Nam</v>
          </cell>
          <cell r="P109" t="str">
            <v>PGS.TS. Nguyễn Thị Minh Nhàn</v>
          </cell>
          <cell r="Q109" t="str">
            <v>Trường Đại học Thương mại</v>
          </cell>
          <cell r="R109" t="str">
            <v>1089/ĐHKT-QĐ ngày 04/05/2017</v>
          </cell>
          <cell r="X109" t="str">
            <v>Hội đồng 3</v>
          </cell>
          <cell r="Y109" t="str">
            <v>5756/QĐ-ĐHKT ngày 31/12/2015 của Hiệu trưởng Trường Đại học Kinh tế</v>
          </cell>
          <cell r="Z109" t="str">
            <v>3442 /QĐ-ĐHKT ngày 18 tháng 12 năm 2017</v>
          </cell>
          <cell r="AA109" t="str">
            <v>PGS.TS. Trần Anh Tài</v>
          </cell>
          <cell r="AB109" t="str">
            <v>TS. Nguyễn Thế Anh</v>
          </cell>
          <cell r="AC109" t="str">
            <v xml:space="preserve">TS. Phạm Cảnh Huy </v>
          </cell>
          <cell r="AD109" t="str">
            <v>TS. Lưu Thị Minh Ngọc</v>
          </cell>
          <cell r="AE109" t="str">
            <v>PGS.TS. Nhâm Phong Tuân</v>
          </cell>
          <cell r="AF109" t="str">
            <v>8h45-9h30</v>
          </cell>
          <cell r="AG109" t="str">
            <v>ngày 5 tháng 1 năm 2018</v>
          </cell>
          <cell r="AJ109" t="str">
            <v>P.507, nhà E4, 144 Xuân Thủy, Cầu Giấy, HN</v>
          </cell>
          <cell r="AM109" t="str">
            <v>8h00</v>
          </cell>
          <cell r="AN109" t="str">
            <v>ngày 5 tháng 1 năm 2018</v>
          </cell>
          <cell r="AP109" t="str">
            <v>QH-2015-E</v>
          </cell>
          <cell r="AQ109" t="str">
            <v>5756/QĐ-ĐHKT ngày 31/12/2015 của Hiệu trưởng Trường Đại học Kinh tế</v>
          </cell>
        </row>
        <row r="110">
          <cell r="A110" t="str">
            <v>Nguyễn Đức Xuân 01/04/1983</v>
          </cell>
          <cell r="B110" t="str">
            <v>Nguyễn Đức Xuân</v>
          </cell>
          <cell r="C110">
            <v>104</v>
          </cell>
          <cell r="E110" t="str">
            <v>Nguyễn Đức</v>
          </cell>
          <cell r="F110" t="str">
            <v>Xuân</v>
          </cell>
          <cell r="G110" t="str">
            <v>01/04/1983</v>
          </cell>
          <cell r="H110" t="str">
            <v>Phú Thọ</v>
          </cell>
          <cell r="I110" t="str">
            <v>Nam</v>
          </cell>
          <cell r="J110" t="str">
            <v>Quản trị kinh doanh</v>
          </cell>
          <cell r="K110" t="str">
            <v>QH-2015-E</v>
          </cell>
          <cell r="L110">
            <v>60340102</v>
          </cell>
          <cell r="O110" t="str">
            <v>Quản trị văn hóa doanh nghiệp tại Công ty cổ phần Xuất nhập khẩu và Kinh doanh Việt Mỹ</v>
          </cell>
          <cell r="P110" t="str">
            <v>PGS.TS. Đỗ Minh Cương</v>
          </cell>
          <cell r="Q110" t="str">
            <v>Trường ĐHKT, ĐHQGHN</v>
          </cell>
          <cell r="R110" t="str">
            <v>1161/ĐHKT-QĐ ngày 04/05/2017</v>
          </cell>
          <cell r="X110" t="str">
            <v>Hội đồng 3</v>
          </cell>
          <cell r="Y110" t="str">
            <v>5756/QĐ-ĐHKT ngày 31/12/2015 của Hiệu trưởng Trường Đại học Kinh tế</v>
          </cell>
          <cell r="Z110" t="str">
            <v>3443 /QĐ-ĐHKT ngày 18 tháng 12 năm 2017</v>
          </cell>
          <cell r="AA110" t="str">
            <v>PGS.TS. Trần Anh Tài</v>
          </cell>
          <cell r="AB110" t="str">
            <v xml:space="preserve">TS. Phạm Cảnh Huy </v>
          </cell>
          <cell r="AC110" t="str">
            <v>PGS.TS. Nhâm Phong Tuân</v>
          </cell>
          <cell r="AD110" t="str">
            <v>TS. Lưu Thị Minh Ngọc</v>
          </cell>
          <cell r="AE110" t="str">
            <v>TS. Nguyễn Thế Anh</v>
          </cell>
          <cell r="AF110" t="str">
            <v>9h30-10h15</v>
          </cell>
          <cell r="AG110" t="str">
            <v>ngày 5 tháng 1 năm 2018</v>
          </cell>
          <cell r="AJ110" t="str">
            <v>P.507, nhà E4, 144 Xuân Thủy, Cầu Giấy, HN</v>
          </cell>
          <cell r="AM110" t="str">
            <v>8h00</v>
          </cell>
          <cell r="AN110" t="str">
            <v>ngày 5 tháng 1 năm 2018</v>
          </cell>
          <cell r="AP110" t="str">
            <v>QH-2015-E</v>
          </cell>
          <cell r="AQ110" t="str">
            <v>5756/QĐ-ĐHKT ngày 31/12/2015 của Hiệu trưởng Trường Đại học Kinh tế</v>
          </cell>
        </row>
        <row r="111">
          <cell r="A111" t="str">
            <v>Trần Thị Thủy 02/02/1988</v>
          </cell>
          <cell r="B111" t="str">
            <v>Trần Thị Thủy</v>
          </cell>
          <cell r="C111">
            <v>105</v>
          </cell>
          <cell r="E111" t="str">
            <v>Trần Thị</v>
          </cell>
          <cell r="F111" t="str">
            <v>Thủy</v>
          </cell>
          <cell r="G111" t="str">
            <v>02/02/1988</v>
          </cell>
          <cell r="H111" t="str">
            <v>Hải Dương</v>
          </cell>
          <cell r="I111" t="str">
            <v>Nữ</v>
          </cell>
          <cell r="J111" t="str">
            <v>Quản trị kinh doanh</v>
          </cell>
          <cell r="K111" t="str">
            <v>QH-2015-E</v>
          </cell>
          <cell r="L111">
            <v>60340102</v>
          </cell>
          <cell r="O111" t="str">
            <v>Chất lượng dịch vụ vận chuyển hành khách của Hãng hàng không Vietjet Air</v>
          </cell>
          <cell r="P111" t="str">
            <v>PGS.TS. Nguyễn Thanh Bình</v>
          </cell>
          <cell r="Q111" t="str">
            <v>Trường Đại học Ngoại thương</v>
          </cell>
          <cell r="R111" t="str">
            <v>1150/ĐHKT-QĐ ngày 04/05/2017</v>
          </cell>
          <cell r="X111" t="str">
            <v>Hội đồng 3</v>
          </cell>
          <cell r="Y111" t="str">
            <v>5756/QĐ-ĐHKT ngày 31/12/2015 của Hiệu trưởng Trường Đại học Kinh tế</v>
          </cell>
          <cell r="Z111" t="str">
            <v>3444 /QĐ-ĐHKT ngày 18 tháng 12 năm 2017</v>
          </cell>
          <cell r="AA111" t="str">
            <v>PGS.TS. Trần Anh Tài</v>
          </cell>
          <cell r="AB111" t="str">
            <v>PGS.TS. Nhâm Phong Tuân</v>
          </cell>
          <cell r="AC111" t="str">
            <v xml:space="preserve">TS. Phạm Cảnh Huy </v>
          </cell>
          <cell r="AD111" t="str">
            <v>TS. Lưu Thị Minh Ngọc</v>
          </cell>
          <cell r="AE111" t="str">
            <v>TS. Nguyễn Thế Anh</v>
          </cell>
          <cell r="AF111" t="str">
            <v>10h15 - 11h00</v>
          </cell>
          <cell r="AG111" t="str">
            <v>ngày 5 tháng 1 năm 2018</v>
          </cell>
          <cell r="AJ111" t="str">
            <v>P.507, nhà E4, 144 Xuân Thủy, Cầu Giấy, HN</v>
          </cell>
          <cell r="AM111" t="str">
            <v>8h00</v>
          </cell>
          <cell r="AN111" t="str">
            <v>ngày 5 tháng 1 năm 2018</v>
          </cell>
          <cell r="AP111" t="str">
            <v>QH-2015-E</v>
          </cell>
          <cell r="AQ111" t="str">
            <v>5756/QĐ-ĐHKT ngày 31/12/2015 của Hiệu trưởng Trường Đại học Kinh tế</v>
          </cell>
        </row>
        <row r="112">
          <cell r="A112" t="str">
            <v>Vũ Thị Quỳnh Hương 24/12/1984</v>
          </cell>
          <cell r="B112" t="str">
            <v>Vũ Thị Quỳnh Hương</v>
          </cell>
          <cell r="C112">
            <v>106</v>
          </cell>
          <cell r="E112" t="str">
            <v>Vũ Thị Quỳnh</v>
          </cell>
          <cell r="F112" t="str">
            <v>Hương</v>
          </cell>
          <cell r="G112" t="str">
            <v>24/12/1984</v>
          </cell>
          <cell r="H112" t="str">
            <v>Sơn La</v>
          </cell>
          <cell r="I112" t="str">
            <v>Nữ</v>
          </cell>
          <cell r="J112" t="str">
            <v>Quản trị kinh doanh</v>
          </cell>
          <cell r="K112" t="str">
            <v>QH-2015-E</v>
          </cell>
          <cell r="L112">
            <v>60340102</v>
          </cell>
          <cell r="O112" t="str">
            <v>Đào tạo, bồi dưỡng cán bộ, công chức tại Kiểm toán nhà nước Việt Nam</v>
          </cell>
          <cell r="P112" t="str">
            <v>TS. Phạm Minh Tuấn</v>
          </cell>
          <cell r="Q112" t="str">
            <v>Trường ĐHKT, ĐHQGHN</v>
          </cell>
          <cell r="R112" t="str">
            <v>1106/ĐHKT-QĐ ngày 04/05/2017</v>
          </cell>
          <cell r="X112" t="str">
            <v>Hội đồng 3</v>
          </cell>
          <cell r="Y112" t="str">
            <v>5756/QĐ-ĐHKT ngày 31/12/2015 của Hiệu trưởng Trường Đại học Kinh tế</v>
          </cell>
          <cell r="Z112" t="str">
            <v>3445 /QĐ-ĐHKT ngày 18 tháng 12 năm 2017</v>
          </cell>
          <cell r="AA112" t="str">
            <v>PGS.TS. Trần Anh Tài</v>
          </cell>
          <cell r="AB112" t="str">
            <v>TS. Nguyễn Thế Anh</v>
          </cell>
          <cell r="AC112" t="str">
            <v>PGS.TS. Nhâm Phong Tuân</v>
          </cell>
          <cell r="AD112" t="str">
            <v>TS. Lưu Thị Minh Ngọc</v>
          </cell>
          <cell r="AE112" t="str">
            <v xml:space="preserve">TS. Phạm Cảnh Huy </v>
          </cell>
          <cell r="AF112" t="str">
            <v>11h00-11h45</v>
          </cell>
          <cell r="AG112" t="str">
            <v>ngày 5 tháng 1 năm 2018</v>
          </cell>
          <cell r="AJ112" t="str">
            <v>P.507, nhà E4, 144 Xuân Thủy, Cầu Giấy, HN</v>
          </cell>
          <cell r="AM112" t="str">
            <v>8h00</v>
          </cell>
          <cell r="AN112" t="str">
            <v>ngày 5 tháng 1 năm 2018</v>
          </cell>
          <cell r="AP112" t="str">
            <v>QH-2015-E</v>
          </cell>
          <cell r="AQ112" t="str">
            <v>5756/QĐ-ĐHKT ngày 31/12/2015 của Hiệu trưởng Trường Đại học Kinh tế</v>
          </cell>
        </row>
        <row r="113">
          <cell r="A113" t="str">
            <v>Lê Đức Mạnh 21/10/1992</v>
          </cell>
          <cell r="B113" t="str">
            <v>Lê Đức Mạnh</v>
          </cell>
          <cell r="C113">
            <v>107</v>
          </cell>
          <cell r="E113" t="str">
            <v>Lê Đức</v>
          </cell>
          <cell r="F113" t="str">
            <v>Mạnh</v>
          </cell>
          <cell r="G113" t="str">
            <v>21/10/1992</v>
          </cell>
          <cell r="H113" t="str">
            <v>Vĩnh Phú</v>
          </cell>
          <cell r="I113" t="str">
            <v>Nam</v>
          </cell>
          <cell r="J113" t="str">
            <v>Quản trị kinh doanh</v>
          </cell>
          <cell r="K113" t="str">
            <v>QH-2015-E</v>
          </cell>
          <cell r="L113">
            <v>60340102</v>
          </cell>
          <cell r="O113" t="str">
            <v>Đào tạo nguồn nhân lực tại Flamingo Đại Lải Resort</v>
          </cell>
          <cell r="P113" t="str">
            <v>TS. Trương Minh Đức</v>
          </cell>
          <cell r="Q113" t="str">
            <v>Trường Đại học Kinh tế, ĐHQGHN</v>
          </cell>
          <cell r="R113" t="str">
            <v>3438/QĐ-ĐHKT ngày 16/11/2016</v>
          </cell>
          <cell r="X113" t="str">
            <v>Hội đồng 4</v>
          </cell>
          <cell r="Y113" t="str">
            <v>3418/QĐ-ĐHKT ngày 31/7/2015 của Hiệu trưởng Trường Đại học Kinh tế</v>
          </cell>
          <cell r="Z113" t="str">
            <v>3446 /QĐ-ĐHKT ngày 18 tháng 12 năm 2017</v>
          </cell>
          <cell r="AA113" t="str">
            <v>PGS.TS. Trần Anh Tài</v>
          </cell>
          <cell r="AB113" t="str">
            <v>PGS.TS. Lê Thái Phong</v>
          </cell>
          <cell r="AC113" t="str">
            <v>PGS.TS. Nguyễn Đình Tài</v>
          </cell>
          <cell r="AD113" t="str">
            <v>TS. Đặng Thị Hương</v>
          </cell>
          <cell r="AE113" t="str">
            <v>TS. Đinh Văn Toàn</v>
          </cell>
          <cell r="AF113" t="str">
            <v>14h00-14h45</v>
          </cell>
          <cell r="AG113" t="str">
            <v>ngày 28 tháng 12 năm 2017</v>
          </cell>
          <cell r="AJ113" t="str">
            <v>P.507, nhà E4, 144 Xuân Thủy, Cầu Giấy, HN</v>
          </cell>
          <cell r="AM113" t="str">
            <v>14h00</v>
          </cell>
          <cell r="AN113" t="str">
            <v>ngày 28 tháng 12 năm 2017</v>
          </cell>
          <cell r="AP113" t="str">
            <v>QH-2015-E</v>
          </cell>
          <cell r="AQ113" t="str">
            <v>3418/QĐ-ĐHKT ngày 31/7/2015 của Hiệu trưởng Trường Đại học Kinh tế</v>
          </cell>
        </row>
        <row r="114">
          <cell r="A114" t="str">
            <v>Lý Thị Hương 03/12/1984</v>
          </cell>
          <cell r="B114" t="str">
            <v>Lý Thị Hương</v>
          </cell>
          <cell r="C114">
            <v>108</v>
          </cell>
          <cell r="E114" t="str">
            <v>Lý Thị</v>
          </cell>
          <cell r="F114" t="str">
            <v>Hương</v>
          </cell>
          <cell r="G114" t="str">
            <v>03/12/1984</v>
          </cell>
          <cell r="H114" t="str">
            <v>Hòa Bình</v>
          </cell>
          <cell r="I114" t="str">
            <v>Nữ</v>
          </cell>
          <cell r="J114" t="str">
            <v>Quản trị kinh doanh</v>
          </cell>
          <cell r="K114" t="str">
            <v>QH-2015-E</v>
          </cell>
          <cell r="L114">
            <v>60340102</v>
          </cell>
          <cell r="O114" t="str">
            <v>Quản trị rủi ro tài chính tại Công ty cổ phần may Sông Hồng</v>
          </cell>
          <cell r="P114" t="str">
            <v>TS. Phạm Minh Tuấn</v>
          </cell>
          <cell r="Q114" t="str">
            <v>Trường ĐHKT, ĐHQGHN</v>
          </cell>
          <cell r="R114" t="str">
            <v>1107/ĐHKT-QĐ ngày 04/05/2017</v>
          </cell>
          <cell r="X114" t="str">
            <v>Hội đồng 4</v>
          </cell>
          <cell r="Y114" t="str">
            <v>5756/QĐ-ĐHKT ngày 31/12/2015 của Hiệu trưởng Trường Đại học Kinh tế</v>
          </cell>
          <cell r="Z114" t="str">
            <v>3447 /QĐ-ĐHKT ngày 18 tháng 12 năm 2017</v>
          </cell>
          <cell r="AA114" t="str">
            <v>PGS.TS. Trần Anh Tài</v>
          </cell>
          <cell r="AB114" t="str">
            <v>PGS.TS. Nguyễn Đình Tài</v>
          </cell>
          <cell r="AC114" t="str">
            <v>PGS.TS. Lê Thái Phong</v>
          </cell>
          <cell r="AD114" t="str">
            <v>TS. Đặng Thị Hương</v>
          </cell>
          <cell r="AE114" t="str">
            <v>TS. Đinh Văn Toàn</v>
          </cell>
          <cell r="AF114" t="str">
            <v>14h45-15h30</v>
          </cell>
          <cell r="AG114" t="str">
            <v>ngày 28 tháng 12 năm 2017</v>
          </cell>
          <cell r="AJ114" t="str">
            <v>P.507, nhà E4, 144 Xuân Thủy, Cầu Giấy, HN</v>
          </cell>
          <cell r="AM114" t="str">
            <v>14h00</v>
          </cell>
          <cell r="AN114" t="str">
            <v>ngày 28 tháng 12 năm 2017</v>
          </cell>
          <cell r="AP114" t="str">
            <v>QH-2015-E</v>
          </cell>
          <cell r="AQ114" t="str">
            <v>5756/QĐ-ĐHKT ngày 31/12/2015 của Hiệu trưởng Trường Đại học Kinh tế</v>
          </cell>
        </row>
        <row r="115">
          <cell r="A115" t="str">
            <v>Nguyễn Thị Thanh Nga 12/03/1985</v>
          </cell>
          <cell r="B115" t="str">
            <v>Nguyễn Thị Thanh Nga</v>
          </cell>
          <cell r="C115">
            <v>109</v>
          </cell>
          <cell r="E115" t="str">
            <v>Nguyễn Thị Thanh</v>
          </cell>
          <cell r="F115" t="str">
            <v>Nga</v>
          </cell>
          <cell r="G115" t="str">
            <v>12/03/1985</v>
          </cell>
          <cell r="H115" t="str">
            <v>Bắc Giang</v>
          </cell>
          <cell r="I115" t="str">
            <v>Nữ</v>
          </cell>
          <cell r="J115" t="str">
            <v>Quản trị kinh doanh</v>
          </cell>
          <cell r="K115" t="str">
            <v>QH-2015-E</v>
          </cell>
          <cell r="L115">
            <v>60340102</v>
          </cell>
          <cell r="O115" t="str">
            <v>Dịch vụ hỗ trợ đào tạo tại Trường THPT Khoa học Giáo dục</v>
          </cell>
          <cell r="P115" t="str">
            <v>TS. Đỗ Xuân Trường</v>
          </cell>
          <cell r="Q115" t="str">
            <v>Trường ĐH Kinh tế, ĐHQGHN</v>
          </cell>
          <cell r="R115" t="str">
            <v>1594/ĐHKT-QĐ ngày 14/6/2017</v>
          </cell>
          <cell r="X115" t="str">
            <v>Hội đồng 4</v>
          </cell>
          <cell r="Y115" t="str">
            <v>5756/QĐ-ĐHKT ngày 31/12/2015 của Hiệu trưởng Trường Đại học Kinh tế</v>
          </cell>
          <cell r="Z115" t="str">
            <v>3448 /QĐ-ĐHKT ngày 18 tháng 12 năm 2017</v>
          </cell>
          <cell r="AA115" t="str">
            <v>PGS.TS. Trần Anh Tài</v>
          </cell>
          <cell r="AB115" t="str">
            <v>PGS.TS. Lê Thái Phong</v>
          </cell>
          <cell r="AC115" t="str">
            <v>TS. Đinh Văn Toàn</v>
          </cell>
          <cell r="AD115" t="str">
            <v>TS. Đặng Thị Hương</v>
          </cell>
          <cell r="AE115" t="str">
            <v>PGS.TS. Nguyễn Đình Tài</v>
          </cell>
          <cell r="AF115" t="str">
            <v>15h30-16h15</v>
          </cell>
          <cell r="AG115" t="str">
            <v>ngày 28 tháng 12 năm 2017</v>
          </cell>
          <cell r="AJ115" t="str">
            <v>P.507, nhà E4, 144 Xuân Thủy, Cầu Giấy, HN</v>
          </cell>
          <cell r="AM115" t="str">
            <v>14h00</v>
          </cell>
          <cell r="AN115" t="str">
            <v>ngày 28 tháng 12 năm 2017</v>
          </cell>
          <cell r="AP115" t="str">
            <v>QH-2015-E</v>
          </cell>
          <cell r="AQ115" t="str">
            <v>5756/QĐ-ĐHKT ngày 31/12/2015 của Hiệu trưởng Trường Đại học Kinh tế</v>
          </cell>
          <cell r="AS115" t="str">
            <v>v</v>
          </cell>
        </row>
        <row r="116">
          <cell r="A116" t="str">
            <v>Nguyễn Thành Tư 24/09/1991</v>
          </cell>
          <cell r="B116" t="str">
            <v>Nguyễn Thành Tư</v>
          </cell>
          <cell r="C116">
            <v>110</v>
          </cell>
          <cell r="E116" t="str">
            <v>Nguyễn Thành</v>
          </cell>
          <cell r="F116" t="str">
            <v>Tư</v>
          </cell>
          <cell r="G116" t="str">
            <v>24/09/1991</v>
          </cell>
          <cell r="H116" t="str">
            <v>Quảng Ninh</v>
          </cell>
          <cell r="I116" t="str">
            <v>Nam</v>
          </cell>
          <cell r="J116" t="str">
            <v>Quản trị kinh doanh</v>
          </cell>
          <cell r="K116" t="str">
            <v>QH-2015-E</v>
          </cell>
          <cell r="L116">
            <v>60340102</v>
          </cell>
          <cell r="O116" t="str">
            <v>Xây dựng chiến lược cạnh tranh của Tập đoàn viễn thông quân đội tại thị trường viễn thông Myanmar</v>
          </cell>
          <cell r="P116" t="str">
            <v>PGS.TS. Nhâm Phong Tuân</v>
          </cell>
          <cell r="Q116" t="str">
            <v>Trường ĐHKT, ĐHQGHN</v>
          </cell>
          <cell r="R116" t="str">
            <v>1141/ĐHKT-QĐ ngày 04/05/2017</v>
          </cell>
          <cell r="X116" t="str">
            <v>Hội đồng 4</v>
          </cell>
          <cell r="Y116" t="str">
            <v>5756/QĐ-ĐHKT ngày 31/12/2015 của Hiệu trưởng Trường Đại học Kinh tế</v>
          </cell>
          <cell r="Z116" t="str">
            <v>3449 /QĐ-ĐHKT ngày 18 tháng 12 năm 2017</v>
          </cell>
          <cell r="AA116" t="str">
            <v>PGS.TS. Trần Anh Tài</v>
          </cell>
          <cell r="AB116" t="str">
            <v>TS. Đinh Văn Toàn</v>
          </cell>
          <cell r="AC116" t="str">
            <v>PGS.TS. Lê Thái Phong</v>
          </cell>
          <cell r="AD116" t="str">
            <v>TS. Đặng Thị Hương</v>
          </cell>
          <cell r="AE116" t="str">
            <v>PGS.TS. Nguyễn Đình Tài</v>
          </cell>
          <cell r="AF116" t="str">
            <v>16h15-17h00</v>
          </cell>
          <cell r="AG116" t="str">
            <v>ngày 28 tháng 12 năm 2017</v>
          </cell>
          <cell r="AJ116" t="str">
            <v>P.507, nhà E4, 144 Xuân Thủy, Cầu Giấy, HN</v>
          </cell>
          <cell r="AM116" t="str">
            <v>14h00</v>
          </cell>
          <cell r="AN116" t="str">
            <v>ngày 28 tháng 12 năm 2017</v>
          </cell>
          <cell r="AP116" t="str">
            <v>QH-2015-E</v>
          </cell>
          <cell r="AQ116" t="str">
            <v>5756/QĐ-ĐHKT ngày 31/12/2015 của Hiệu trưởng Trường Đại học Kinh tế</v>
          </cell>
        </row>
        <row r="117">
          <cell r="A117" t="str">
            <v>Lại Việt Anh 17/04/1987</v>
          </cell>
          <cell r="B117" t="str">
            <v>Lại Việt Anh</v>
          </cell>
          <cell r="C117">
            <v>111</v>
          </cell>
          <cell r="E117" t="str">
            <v>Lại Việt</v>
          </cell>
          <cell r="F117" t="str">
            <v>Anh</v>
          </cell>
          <cell r="G117" t="str">
            <v>17/04/1987</v>
          </cell>
          <cell r="H117" t="str">
            <v>Thanh Hóa</v>
          </cell>
          <cell r="I117" t="str">
            <v>Nam</v>
          </cell>
          <cell r="J117" t="str">
            <v>Quản trị kinh doanh</v>
          </cell>
          <cell r="K117" t="str">
            <v>QH-2015-E</v>
          </cell>
          <cell r="L117">
            <v>60340102</v>
          </cell>
          <cell r="O117" t="str">
            <v>Xây dựng chiến lược kinh doanh của Công ty cổ phần Nhựa Bình Minh đến năm 2020</v>
          </cell>
          <cell r="P117" t="str">
            <v>TS. Lưu Thị Minh Ngọc</v>
          </cell>
          <cell r="Q117" t="str">
            <v>Trường ĐHKT, ĐHQGHN</v>
          </cell>
          <cell r="R117" t="str">
            <v>1065/ĐHKT-QĐ ngày 04/05/2017</v>
          </cell>
          <cell r="X117" t="str">
            <v>Hội đồng 4</v>
          </cell>
          <cell r="Y117" t="str">
            <v>5756/QĐ-ĐHKT ngày 31/12/2015 của Hiệu trưởng Trường Đại học Kinh tế</v>
          </cell>
          <cell r="Z117" t="str">
            <v>3450 /QĐ-ĐHKT ngày 18 tháng 12 năm 2017</v>
          </cell>
          <cell r="AA117" t="str">
            <v>PGS.TS. Trần Anh Tài</v>
          </cell>
          <cell r="AB117" t="str">
            <v>PGS.TS. Nguyễn Đình Tài</v>
          </cell>
          <cell r="AC117" t="str">
            <v>TS. Đinh Văn Toàn</v>
          </cell>
          <cell r="AD117" t="str">
            <v>TS. Đặng Thị Hương</v>
          </cell>
          <cell r="AE117" t="str">
            <v>PGS.TS. Lê Thái Phong</v>
          </cell>
          <cell r="AF117" t="str">
            <v>17h00-17h45</v>
          </cell>
          <cell r="AG117" t="str">
            <v>ngày 28 tháng 12 năm 2017</v>
          </cell>
          <cell r="AJ117" t="str">
            <v>P.507, nhà E4, 144 Xuân Thủy, Cầu Giấy, HN</v>
          </cell>
          <cell r="AM117" t="str">
            <v>14h00</v>
          </cell>
          <cell r="AN117" t="str">
            <v>ngày 28 tháng 12 năm 2017</v>
          </cell>
          <cell r="AP117" t="str">
            <v>QH-2015-E</v>
          </cell>
          <cell r="AQ117" t="str">
            <v>5756/QĐ-ĐHKT ngày 31/12/2015 của Hiệu trưởng Trường Đại học Kinh tế</v>
          </cell>
        </row>
        <row r="118">
          <cell r="A118" t="str">
            <v>Hoàng Thanh Tùng 12/08/1987</v>
          </cell>
          <cell r="B118" t="str">
            <v>Hoàng Thanh Tùng</v>
          </cell>
          <cell r="C118">
            <v>112</v>
          </cell>
          <cell r="E118" t="str">
            <v>Hoàng Thanh</v>
          </cell>
          <cell r="F118" t="str">
            <v>Tùng</v>
          </cell>
          <cell r="G118" t="str">
            <v>12/08/1987</v>
          </cell>
          <cell r="H118" t="str">
            <v>Hà Nội</v>
          </cell>
          <cell r="I118" t="str">
            <v>Nam</v>
          </cell>
          <cell r="J118" t="str">
            <v>Quản trị kinh doanh</v>
          </cell>
          <cell r="K118" t="str">
            <v>QH-2015-E</v>
          </cell>
          <cell r="L118">
            <v>60340102</v>
          </cell>
          <cell r="O118" t="str">
            <v>Tạo động lực cho người lao động tại Ngân hàng Nông nghiệp và Phát triển nông thôn Việt Nam - Chi nhánh Láng Hạ</v>
          </cell>
          <cell r="P118" t="str">
            <v>PGS.TS. Hoàng Văn Bằng</v>
          </cell>
          <cell r="Q118" t="str">
            <v>Văn phòng chính phủ</v>
          </cell>
          <cell r="R118" t="str">
            <v>1137/ĐHKT-QĐ ngày 04/05/2017</v>
          </cell>
          <cell r="X118" t="str">
            <v>Hội đồng 5</v>
          </cell>
          <cell r="Y118" t="str">
            <v>5756/QĐ-ĐHKT ngày 31/12/2015 của Hiệu trưởng Trường Đại học Kinh tế</v>
          </cell>
          <cell r="Z118" t="str">
            <v>3451 /QĐ-ĐHKT ngày 18 tháng 12 năm 2017</v>
          </cell>
          <cell r="AA118" t="str">
            <v>PGS.TS. Nguyễn Mạnh Tuân</v>
          </cell>
          <cell r="AB118" t="str">
            <v>GS.TS. Bùi Xuân Phong</v>
          </cell>
          <cell r="AC118" t="str">
            <v>PGS.TS. Trần Hùng</v>
          </cell>
          <cell r="AD118" t="str">
            <v>TS. Trương Minh Đức</v>
          </cell>
          <cell r="AE118" t="str">
            <v>TS. Nguyễn Đăng Minh</v>
          </cell>
          <cell r="AF118" t="str">
            <v>8h00-8h45</v>
          </cell>
          <cell r="AG118" t="str">
            <v>ngày 23 tháng 12 năm 2017</v>
          </cell>
          <cell r="AJ118" t="str">
            <v>P.406, nhà E4, 144 Xuân Thủy, Cầu Giấy, HN</v>
          </cell>
          <cell r="AM118" t="str">
            <v>8h00</v>
          </cell>
          <cell r="AN118" t="str">
            <v>ngày 23 tháng 12 năm 2017</v>
          </cell>
          <cell r="AP118" t="str">
            <v>QH-2015-E</v>
          </cell>
          <cell r="AQ118" t="str">
            <v>5756/QĐ-ĐHKT ngày 31/12/2015 của Hiệu trưởng Trường Đại học Kinh tế</v>
          </cell>
        </row>
        <row r="119">
          <cell r="A119" t="str">
            <v>Nguyễn Thị Thu Hằng 08/02/1983</v>
          </cell>
          <cell r="B119" t="str">
            <v>Nguyễn Thị Thu Hằng</v>
          </cell>
          <cell r="C119">
            <v>113</v>
          </cell>
          <cell r="E119" t="str">
            <v>Nguyễn Thị Thu</v>
          </cell>
          <cell r="F119" t="str">
            <v>Hằng</v>
          </cell>
          <cell r="G119" t="str">
            <v>08/02/1983</v>
          </cell>
          <cell r="H119" t="str">
            <v>Lai Châu</v>
          </cell>
          <cell r="I119" t="str">
            <v>Nữ</v>
          </cell>
          <cell r="J119" t="str">
            <v>Quản trị kinh doanh</v>
          </cell>
          <cell r="K119" t="str">
            <v>QH-2015-E</v>
          </cell>
          <cell r="L119">
            <v>60340102</v>
          </cell>
          <cell r="O119" t="str">
            <v>Chất lượng nhân lực tại Ngân hàng Chính sách Xã hội - Chi nhánh Hà Nội</v>
          </cell>
          <cell r="P119" t="str">
            <v>TS. Trần Kim Hào</v>
          </cell>
          <cell r="Q119" t="str">
            <v>Viện Nghiên cứu Quản lý Kinh tế Trung ương</v>
          </cell>
          <cell r="R119" t="str">
            <v>1092/ĐHKT-QĐ ngày 04/05/2017</v>
          </cell>
          <cell r="X119" t="str">
            <v>Hội đồng 5</v>
          </cell>
          <cell r="Y119" t="str">
            <v>5756/QĐ-ĐHKT ngày 31/12/2015 của Hiệu trưởng Trường Đại học Kinh tế</v>
          </cell>
          <cell r="Z119" t="str">
            <v>3452 /QĐ-ĐHKT ngày 18 tháng 12 năm 2017</v>
          </cell>
          <cell r="AA119" t="str">
            <v>PGS.TS. Nguyễn Mạnh Tuân</v>
          </cell>
          <cell r="AB119" t="str">
            <v>PGS.TS. Trần Hùng</v>
          </cell>
          <cell r="AC119" t="str">
            <v>GS.TS. Bùi Xuân Phong</v>
          </cell>
          <cell r="AD119" t="str">
            <v>TS. Trương Minh Đức</v>
          </cell>
          <cell r="AE119" t="str">
            <v>TS. Nguyễn Đăng Minh</v>
          </cell>
          <cell r="AF119" t="str">
            <v>8h45-9h30</v>
          </cell>
          <cell r="AG119" t="str">
            <v>ngày 23 tháng 12 năm 2017</v>
          </cell>
          <cell r="AJ119" t="str">
            <v>P.406, nhà E4, 144 Xuân Thủy, Cầu Giấy, HN</v>
          </cell>
          <cell r="AM119" t="str">
            <v>8h00</v>
          </cell>
          <cell r="AN119" t="str">
            <v>ngày 23 tháng 12 năm 2017</v>
          </cell>
          <cell r="AP119" t="str">
            <v>QH-2015-E</v>
          </cell>
          <cell r="AQ119" t="str">
            <v>5756/QĐ-ĐHKT ngày 31/12/2015 của Hiệu trưởng Trường Đại học Kinh tế</v>
          </cell>
        </row>
        <row r="120">
          <cell r="A120" t="str">
            <v>Nguyễn Thị Thanh 10/09/1984</v>
          </cell>
          <cell r="B120" t="str">
            <v>Nguyễn Thị Thanh</v>
          </cell>
          <cell r="C120">
            <v>114</v>
          </cell>
          <cell r="E120" t="str">
            <v>Nguyễn Thị</v>
          </cell>
          <cell r="F120" t="str">
            <v>Thanh</v>
          </cell>
          <cell r="G120" t="str">
            <v>10/09/1984</v>
          </cell>
          <cell r="H120" t="str">
            <v>Hà Nội</v>
          </cell>
          <cell r="I120" t="str">
            <v>Nữ</v>
          </cell>
          <cell r="J120" t="str">
            <v>Quản trị kinh doanh</v>
          </cell>
          <cell r="K120" t="str">
            <v>QH-2015-E</v>
          </cell>
          <cell r="L120">
            <v>60340102</v>
          </cell>
          <cell r="O120" t="str">
            <v>Đào tạo nguồn nhân lực tại Công ty cổ phần Vật tư và thiết bị toàn bộ MATEXIM</v>
          </cell>
          <cell r="P120" t="str">
            <v>PGS.TS. Nguyễn Xuân Thiên</v>
          </cell>
          <cell r="Q120" t="str">
            <v>Trường ĐHKT, ĐHQGHN</v>
          </cell>
          <cell r="R120" t="str">
            <v>1142/ĐHKT-QĐ ngày 04/05/2017</v>
          </cell>
          <cell r="X120" t="str">
            <v>Hội đồng 5</v>
          </cell>
          <cell r="Y120" t="str">
            <v>5756/QĐ-ĐHKT ngày 31/12/2015 của Hiệu trưởng Trường Đại học Kinh tế</v>
          </cell>
          <cell r="Z120" t="str">
            <v>3453 /QĐ-ĐHKT ngày 18 tháng 12 năm 2017</v>
          </cell>
          <cell r="AA120" t="str">
            <v>PGS.TS. Nguyễn Mạnh Tuân</v>
          </cell>
          <cell r="AB120" t="str">
            <v>GS.TS. Bùi Xuân Phong</v>
          </cell>
          <cell r="AC120" t="str">
            <v>TS. Nguyễn Đăng Minh</v>
          </cell>
          <cell r="AD120" t="str">
            <v>TS. Trương Minh Đức</v>
          </cell>
          <cell r="AE120" t="str">
            <v>PGS.TS. Trần Hùng</v>
          </cell>
          <cell r="AF120" t="str">
            <v>9h30-10h15</v>
          </cell>
          <cell r="AG120" t="str">
            <v>ngày 23 tháng 12 năm 2017</v>
          </cell>
          <cell r="AJ120" t="str">
            <v>P.406, nhà E4, 144 Xuân Thủy, Cầu Giấy, HN</v>
          </cell>
          <cell r="AM120" t="str">
            <v>8h00</v>
          </cell>
          <cell r="AN120" t="str">
            <v>ngày 23 tháng 12 năm 2017</v>
          </cell>
          <cell r="AP120" t="str">
            <v>QH-2015-E</v>
          </cell>
          <cell r="AQ120" t="str">
            <v>5756/QĐ-ĐHKT ngày 31/12/2015 của Hiệu trưởng Trường Đại học Kinh tế</v>
          </cell>
        </row>
        <row r="121">
          <cell r="A121" t="str">
            <v>Đặng Hương Trang 01/11/1989</v>
          </cell>
          <cell r="B121" t="str">
            <v>Đặng Hương Trang</v>
          </cell>
          <cell r="C121">
            <v>115</v>
          </cell>
          <cell r="E121" t="str">
            <v>Đặng Hương</v>
          </cell>
          <cell r="F121" t="str">
            <v>Trang</v>
          </cell>
          <cell r="G121" t="str">
            <v>01/11/1989</v>
          </cell>
          <cell r="H121" t="str">
            <v>Nam Định</v>
          </cell>
          <cell r="I121" t="str">
            <v>Nữ</v>
          </cell>
          <cell r="J121" t="str">
            <v>Quản trị kinh doanh</v>
          </cell>
          <cell r="K121" t="str">
            <v>QH-2015-E</v>
          </cell>
          <cell r="L121">
            <v>60340102</v>
          </cell>
          <cell r="O121" t="str">
            <v>Quản trị nguồn nhân lực tại Công ty cổ phần thiết bị y tế Đông Á</v>
          </cell>
          <cell r="P121" t="str">
            <v>TS. Đỗ Xuân Trường</v>
          </cell>
          <cell r="Q121" t="str">
            <v>Trường ĐH Kinh tế, ĐHQGHN</v>
          </cell>
          <cell r="R121" t="str">
            <v>1157/ĐHKT-QĐ ngày 04/05/2017</v>
          </cell>
          <cell r="X121" t="str">
            <v>Hội đồng 5</v>
          </cell>
          <cell r="Y121" t="str">
            <v>5756/QĐ-ĐHKT ngày 31/12/2015 của Hiệu trưởng Trường Đại học Kinh tế</v>
          </cell>
          <cell r="Z121" t="str">
            <v>3454 /QĐ-ĐHKT ngày 18 tháng 12 năm 2017</v>
          </cell>
          <cell r="AA121" t="str">
            <v>PGS.TS. Nguyễn Mạnh Tuân</v>
          </cell>
          <cell r="AB121" t="str">
            <v>TS. Nguyễn Đăng Minh</v>
          </cell>
          <cell r="AC121" t="str">
            <v>GS.TS. Bùi Xuân Phong</v>
          </cell>
          <cell r="AD121" t="str">
            <v>TS. Trương Minh Đức</v>
          </cell>
          <cell r="AE121" t="str">
            <v>PGS.TS. Trần Hùng</v>
          </cell>
          <cell r="AF121" t="str">
            <v>10h15 - 11h00</v>
          </cell>
          <cell r="AG121" t="str">
            <v>ngày 23 tháng 12 năm 2017</v>
          </cell>
          <cell r="AJ121" t="str">
            <v>P.406, nhà E4, 144 Xuân Thủy, Cầu Giấy, HN</v>
          </cell>
          <cell r="AM121" t="str">
            <v>8h00</v>
          </cell>
          <cell r="AN121" t="str">
            <v>ngày 23 tháng 12 năm 2017</v>
          </cell>
          <cell r="AP121" t="str">
            <v>QH-2015-E</v>
          </cell>
          <cell r="AQ121" t="str">
            <v>5756/QĐ-ĐHKT ngày 31/12/2015 của Hiệu trưởng Trường Đại học Kinh tế</v>
          </cell>
        </row>
        <row r="122">
          <cell r="A122" t="str">
            <v>Nguyễn Thị Phương Hà 06/05/1981</v>
          </cell>
          <cell r="B122" t="str">
            <v>Nguyễn Thị Phương Hà</v>
          </cell>
          <cell r="C122">
            <v>116</v>
          </cell>
          <cell r="E122" t="str">
            <v>Nguyễn Thị Phương</v>
          </cell>
          <cell r="F122" t="str">
            <v>Hà</v>
          </cell>
          <cell r="G122" t="str">
            <v>06/05/1981</v>
          </cell>
          <cell r="H122" t="str">
            <v>Ninh Bình</v>
          </cell>
          <cell r="I122" t="str">
            <v>Nữ</v>
          </cell>
          <cell r="J122" t="str">
            <v>Quản trị kinh doanh</v>
          </cell>
          <cell r="K122" t="str">
            <v>QH-2015-E</v>
          </cell>
          <cell r="L122">
            <v>60340102</v>
          </cell>
          <cell r="O122" t="str">
            <v>Trách nhiệm xã hội của Ngân hàng TMCP Nam Á</v>
          </cell>
          <cell r="P122" t="str">
            <v>PGS.TS. Hoàng Văn Hải</v>
          </cell>
          <cell r="Q122" t="str">
            <v>Trường ĐHKT, ĐHQGHN</v>
          </cell>
          <cell r="R122" t="str">
            <v>1085/ĐHKT-QĐ ngày 04/05/2017</v>
          </cell>
          <cell r="X122" t="str">
            <v>Hội đồng 5</v>
          </cell>
          <cell r="Y122" t="str">
            <v>5756/QĐ-ĐHKT ngày 31/12/2015 của Hiệu trưởng Trường Đại học Kinh tế</v>
          </cell>
          <cell r="Z122" t="str">
            <v>3455 /QĐ-ĐHKT ngày 18 tháng 12 năm 2017</v>
          </cell>
          <cell r="AA122" t="str">
            <v>PGS.TS. Nguyễn Mạnh Tuân</v>
          </cell>
          <cell r="AB122" t="str">
            <v>PGS.TS. Trần Hùng</v>
          </cell>
          <cell r="AC122" t="str">
            <v>TS. Nguyễn Đăng Minh</v>
          </cell>
          <cell r="AD122" t="str">
            <v>TS. Trương Minh Đức</v>
          </cell>
          <cell r="AE122" t="str">
            <v>GS.TS. Bùi Xuân Phong</v>
          </cell>
          <cell r="AF122" t="str">
            <v>11h00-11h45</v>
          </cell>
          <cell r="AG122" t="str">
            <v>ngày 23 tháng 12 năm 2017</v>
          </cell>
          <cell r="AJ122" t="str">
            <v>P.406, nhà E4, 144 Xuân Thủy, Cầu Giấy, HN</v>
          </cell>
          <cell r="AM122" t="str">
            <v>8h00</v>
          </cell>
          <cell r="AN122" t="str">
            <v>ngày 23 tháng 12 năm 2017</v>
          </cell>
          <cell r="AP122" t="str">
            <v>QH-2015-E</v>
          </cell>
          <cell r="AQ122" t="str">
            <v>5756/QĐ-ĐHKT ngày 31/12/2015 của Hiệu trưởng Trường Đại học Kinh tế</v>
          </cell>
        </row>
        <row r="123">
          <cell r="A123" t="str">
            <v>Nguyễn Đắc Dũng 18/04/1984</v>
          </cell>
          <cell r="B123" t="str">
            <v>Nguyễn Đắc Dũng</v>
          </cell>
          <cell r="C123">
            <v>117</v>
          </cell>
          <cell r="E123" t="str">
            <v>Nguyễn Đắc</v>
          </cell>
          <cell r="F123" t="str">
            <v>Dũng</v>
          </cell>
          <cell r="G123" t="str">
            <v>18/04/1984</v>
          </cell>
          <cell r="H123" t="str">
            <v>Hòa Bình</v>
          </cell>
          <cell r="I123" t="str">
            <v>Nam</v>
          </cell>
          <cell r="J123" t="str">
            <v>Quản trị kinh doanh</v>
          </cell>
          <cell r="K123" t="str">
            <v>QH-2014-E</v>
          </cell>
          <cell r="L123">
            <v>60340102</v>
          </cell>
          <cell r="O123" t="str">
            <v>Phát triển nguồn nhân lực tại Trung tâm Tính cước và Thanh khoản Mobifone</v>
          </cell>
          <cell r="P123" t="str">
            <v>TS. Trương Minh Đức</v>
          </cell>
          <cell r="Q123" t="str">
            <v>Trường Đại học Kinh tế, ĐHQGHN</v>
          </cell>
          <cell r="R123" t="str">
            <v>5583/QĐ-ĐHKT ngày 24/12/2015</v>
          </cell>
          <cell r="X123" t="str">
            <v>Hội đồng 6</v>
          </cell>
          <cell r="Y123" t="str">
            <v>3718/QĐ-ĐHKT ngày 29/09/2014 của Hiệu trưởng Trường ĐHKT-ĐHQGHN</v>
          </cell>
          <cell r="Z123" t="str">
            <v>3456 /QĐ-ĐHKT ngày 18 tháng 12 năm 2017</v>
          </cell>
          <cell r="AA123" t="str">
            <v>PGS.TS. Nguyễn Mạnh Tuân</v>
          </cell>
          <cell r="AB123" t="str">
            <v>PGS.TS. Mai Thanh Lan</v>
          </cell>
          <cell r="AC123" t="str">
            <v>TS. Trần Kim Hào</v>
          </cell>
          <cell r="AD123" t="str">
            <v>TS. Hồ Chí Dũng</v>
          </cell>
          <cell r="AE123" t="str">
            <v>TS. Phan Chí Anh</v>
          </cell>
          <cell r="AF123" t="str">
            <v>18h00-18h45</v>
          </cell>
          <cell r="AG123" t="str">
            <v>ngày 26 tháng 12 năm 2017</v>
          </cell>
          <cell r="AJ123" t="str">
            <v>P.406, nhà E4, 144 Xuân Thủy, Cầu Giấy, HN</v>
          </cell>
          <cell r="AM123" t="str">
            <v>18h00</v>
          </cell>
          <cell r="AN123" t="str">
            <v>ngày 26 tháng 12 năm 2017</v>
          </cell>
          <cell r="AP123" t="str">
            <v>QH-2014-E</v>
          </cell>
          <cell r="AQ123" t="str">
            <v>3718/QĐ-ĐHKT ngày 29/09/2014 của Hiệu trưởng Trường ĐHKT-ĐHQGHN</v>
          </cell>
          <cell r="AS123" t="str">
            <v>x</v>
          </cell>
        </row>
        <row r="124">
          <cell r="A124" t="str">
            <v>Phạm Anh Quân 18/03/1985</v>
          </cell>
          <cell r="B124" t="str">
            <v>Phạm Anh Quân</v>
          </cell>
          <cell r="C124">
            <v>118</v>
          </cell>
          <cell r="E124" t="str">
            <v>Phạm Anh</v>
          </cell>
          <cell r="F124" t="str">
            <v>Quân</v>
          </cell>
          <cell r="G124" t="str">
            <v>18/03/1985</v>
          </cell>
          <cell r="H124" t="str">
            <v>Nam Định</v>
          </cell>
          <cell r="I124" t="str">
            <v>Nam</v>
          </cell>
          <cell r="J124" t="str">
            <v>Quản trị kinh doanh</v>
          </cell>
          <cell r="K124" t="str">
            <v>QH-2015-E</v>
          </cell>
          <cell r="L124">
            <v>60340102</v>
          </cell>
          <cell r="O124" t="str">
            <v>Tạo động lực cho người lao động tại Công ty TNHH Nam An Phú</v>
          </cell>
          <cell r="P124" t="str">
            <v>TS. Phạm Quang Vinh</v>
          </cell>
          <cell r="Q124" t="str">
            <v>Trường ĐHKT, ĐHQGHN</v>
          </cell>
          <cell r="R124" t="str">
            <v>1127/ĐHKT-QĐ ngày 04/05/2017</v>
          </cell>
          <cell r="X124" t="str">
            <v>Hội đồng 6</v>
          </cell>
          <cell r="Y124" t="str">
            <v>5756/QĐ-ĐHKT ngày 31/12/2015 của Hiệu trưởng Trường Đại học Kinh tế</v>
          </cell>
          <cell r="Z124" t="str">
            <v>3457 /QĐ-ĐHKT ngày 18 tháng 12 năm 2017</v>
          </cell>
          <cell r="AA124" t="str">
            <v>PGS.TS. Nguyễn Mạnh Tuân</v>
          </cell>
          <cell r="AB124" t="str">
            <v>TS. Trần Kim Hào</v>
          </cell>
          <cell r="AC124" t="str">
            <v>PGS.TS. Mai Thanh Lan</v>
          </cell>
          <cell r="AD124" t="str">
            <v>TS. Hồ Chí Dũng</v>
          </cell>
          <cell r="AE124" t="str">
            <v>TS. Phan Chí Anh</v>
          </cell>
          <cell r="AF124" t="str">
            <v>18h45-19h30</v>
          </cell>
          <cell r="AG124" t="str">
            <v>ngày 26 tháng 12 năm 2017</v>
          </cell>
          <cell r="AJ124" t="str">
            <v>P.406, nhà E4, 144 Xuân Thủy, Cầu Giấy, HN</v>
          </cell>
          <cell r="AM124" t="str">
            <v>18h00</v>
          </cell>
          <cell r="AN124" t="str">
            <v>ngày 26 tháng 12 năm 2017</v>
          </cell>
          <cell r="AP124" t="str">
            <v>QH-2015-E</v>
          </cell>
          <cell r="AQ124" t="str">
            <v>5756/QĐ-ĐHKT ngày 31/12/2015 của Hiệu trưởng Trường Đại học Kinh tế</v>
          </cell>
        </row>
        <row r="125">
          <cell r="A125" t="str">
            <v>Lê Minh Thắng 11/08/1989</v>
          </cell>
          <cell r="B125" t="str">
            <v>Lê Minh Thắng</v>
          </cell>
          <cell r="C125">
            <v>119</v>
          </cell>
          <cell r="E125" t="str">
            <v>Lê Minh</v>
          </cell>
          <cell r="F125" t="str">
            <v>Thắng</v>
          </cell>
          <cell r="G125" t="str">
            <v>11/08/1989</v>
          </cell>
          <cell r="H125" t="str">
            <v>Nghệ An</v>
          </cell>
          <cell r="I125" t="str">
            <v>Nam</v>
          </cell>
          <cell r="J125" t="str">
            <v>Quản trị kinh doanh</v>
          </cell>
          <cell r="K125" t="str">
            <v>QH-2015-E</v>
          </cell>
          <cell r="L125">
            <v>60340102</v>
          </cell>
          <cell r="O125" t="str">
            <v>Tuyển dụng nhân lực tại Công ty Công nghệ thông tin Điện lực miền Bắc</v>
          </cell>
          <cell r="P125" t="str">
            <v>TS. Bùi Đại Dũng</v>
          </cell>
          <cell r="Q125" t="str">
            <v>Trường ĐHKT, ĐHQGHN</v>
          </cell>
          <cell r="R125" t="str">
            <v>1143/ĐHKT-QĐ ngày 04/05/2017</v>
          </cell>
          <cell r="X125" t="str">
            <v>Hội đồng 6</v>
          </cell>
          <cell r="Y125" t="str">
            <v>5756/QĐ-ĐHKT ngày 31/12/2015 của Hiệu trưởng Trường Đại học Kinh tế</v>
          </cell>
          <cell r="Z125" t="str">
            <v>3458 /QĐ-ĐHKT ngày 18 tháng 12 năm 2017</v>
          </cell>
          <cell r="AA125" t="str">
            <v>PGS.TS. Nguyễn Mạnh Tuân</v>
          </cell>
          <cell r="AB125" t="str">
            <v>PGS.TS. Mai Thanh Lan</v>
          </cell>
          <cell r="AC125" t="str">
            <v>TS. Phan Chí Anh</v>
          </cell>
          <cell r="AD125" t="str">
            <v>TS. Hồ Chí Dũng</v>
          </cell>
          <cell r="AE125" t="str">
            <v>TS. Trần Kim Hào</v>
          </cell>
          <cell r="AF125" t="str">
            <v>19h30-20h15</v>
          </cell>
          <cell r="AG125" t="str">
            <v>ngày 26 tháng 12 năm 2017</v>
          </cell>
          <cell r="AJ125" t="str">
            <v>P.406, nhà E4, 144 Xuân Thủy, Cầu Giấy, HN</v>
          </cell>
          <cell r="AM125" t="str">
            <v>18h00</v>
          </cell>
          <cell r="AN125" t="str">
            <v>ngày 26 tháng 12 năm 2017</v>
          </cell>
          <cell r="AP125" t="str">
            <v>QH-2015-E</v>
          </cell>
          <cell r="AQ125" t="str">
            <v>5756/QĐ-ĐHKT ngày 31/12/2015 của Hiệu trưởng Trường Đại học Kinh tế</v>
          </cell>
        </row>
        <row r="126">
          <cell r="A126" t="str">
            <v>Đỗ Hoài Thu 26/09/1984</v>
          </cell>
          <cell r="B126" t="str">
            <v>Đỗ Hoài Thu</v>
          </cell>
          <cell r="C126">
            <v>120</v>
          </cell>
          <cell r="E126" t="str">
            <v>Đỗ Hoài</v>
          </cell>
          <cell r="F126" t="str">
            <v>Thu</v>
          </cell>
          <cell r="G126" t="str">
            <v>26/09/1984</v>
          </cell>
          <cell r="H126" t="str">
            <v>Lai Châu</v>
          </cell>
          <cell r="I126" t="str">
            <v>Nữ</v>
          </cell>
          <cell r="J126" t="str">
            <v>Quản trị kinh doanh</v>
          </cell>
          <cell r="K126" t="str">
            <v>QH-2015-E</v>
          </cell>
          <cell r="L126">
            <v>60340102</v>
          </cell>
          <cell r="O126" t="str">
            <v>Quản trị nhân sự tại Bệnh viện đa khoa tỉnh Lai Châu</v>
          </cell>
          <cell r="P126" t="str">
            <v>PGS.TS. Lê Anh Tuấn</v>
          </cell>
          <cell r="Q126" t="str">
            <v>Bộ Văn hóa Thể thao và Du lịch</v>
          </cell>
          <cell r="R126" t="str">
            <v>1147/ĐHKT-QĐ ngày 04/05/2017</v>
          </cell>
          <cell r="X126" t="str">
            <v>Hội đồng 6</v>
          </cell>
          <cell r="Y126" t="str">
            <v>5756/QĐ-ĐHKT ngày 31/12/2015 của Hiệu trưởng Trường Đại học Kinh tế</v>
          </cell>
          <cell r="Z126" t="str">
            <v>3459 /QĐ-ĐHKT ngày 18 tháng 12 năm 2017</v>
          </cell>
          <cell r="AA126" t="str">
            <v>PGS.TS. Nguyễn Mạnh Tuân</v>
          </cell>
          <cell r="AB126" t="str">
            <v>TS. Phan Chí Anh</v>
          </cell>
          <cell r="AC126" t="str">
            <v>PGS.TS. Mai Thanh Lan</v>
          </cell>
          <cell r="AD126" t="str">
            <v>TS. Hồ Chí Dũng</v>
          </cell>
          <cell r="AE126" t="str">
            <v>TS. Trần Kim Hào</v>
          </cell>
          <cell r="AF126" t="str">
            <v>20h15-21h00</v>
          </cell>
          <cell r="AG126" t="str">
            <v>ngày 26 tháng 12 năm 2017</v>
          </cell>
          <cell r="AJ126" t="str">
            <v>P.406, nhà E4, 144 Xuân Thủy, Cầu Giấy, HN</v>
          </cell>
          <cell r="AM126" t="str">
            <v>18h00</v>
          </cell>
          <cell r="AN126" t="str">
            <v>ngày 26 tháng 12 năm 2017</v>
          </cell>
          <cell r="AP126" t="str">
            <v>QH-2015-E</v>
          </cell>
          <cell r="AQ126" t="str">
            <v>5756/QĐ-ĐHKT ngày 31/12/2015 của Hiệu trưởng Trường Đại học Kinh tế</v>
          </cell>
        </row>
        <row r="127">
          <cell r="A127" t="str">
            <v>Vũ Văn Hòa 15/03/1985</v>
          </cell>
          <cell r="B127" t="str">
            <v>Vũ Văn Hòa</v>
          </cell>
          <cell r="C127">
            <v>121</v>
          </cell>
          <cell r="E127" t="str">
            <v>Vũ Văn</v>
          </cell>
          <cell r="F127" t="str">
            <v>Hòa</v>
          </cell>
          <cell r="G127" t="str">
            <v>15/03/1985</v>
          </cell>
          <cell r="H127" t="str">
            <v>Bắc Giang</v>
          </cell>
          <cell r="I127" t="str">
            <v>Nam</v>
          </cell>
          <cell r="J127" t="str">
            <v>Quản trị kinh doanh</v>
          </cell>
          <cell r="K127" t="str">
            <v>QH-2014-E</v>
          </cell>
          <cell r="L127">
            <v>60340102</v>
          </cell>
          <cell r="O127" t="str">
            <v>Chiến lược kinh doanh của Công ty cổ phần đầu tư ACOM giai đoạn 2017-2021</v>
          </cell>
          <cell r="P127" t="str">
            <v>TS. Đinh Văn Toàn</v>
          </cell>
          <cell r="Q127" t="str">
            <v>Đại học Quốc gia Hà Nội</v>
          </cell>
          <cell r="R127" t="str">
            <v>1131/QĐ-ĐHKT ngày 09/05/2016</v>
          </cell>
          <cell r="X127" t="str">
            <v>Hội đồng 6</v>
          </cell>
          <cell r="Y127" t="str">
            <v>62/QĐ-ĐHKT ngày 13/01/2015 của Hiệu trưởng Trường ĐHKT-ĐHQGHN</v>
          </cell>
          <cell r="Z127" t="str">
            <v>3460 /QĐ-ĐHKT ngày 18 tháng 12 năm 2017</v>
          </cell>
          <cell r="AA127" t="str">
            <v>PGS.TS. Nguyễn Mạnh Tuân</v>
          </cell>
          <cell r="AB127" t="str">
            <v>TS. Trần Kim Hào</v>
          </cell>
          <cell r="AC127" t="str">
            <v>TS. Phan Chí Anh</v>
          </cell>
          <cell r="AD127" t="str">
            <v>TS. Hồ Chí Dũng</v>
          </cell>
          <cell r="AE127" t="str">
            <v>PGS.TS. Mai Thanh Lan</v>
          </cell>
          <cell r="AF127" t="str">
            <v>21h00-21h45</v>
          </cell>
          <cell r="AG127" t="str">
            <v>ngày 26 tháng 12 năm 2017</v>
          </cell>
          <cell r="AJ127" t="str">
            <v>P.406, nhà E4, 144 Xuân Thủy, Cầu Giấy, HN</v>
          </cell>
          <cell r="AM127" t="str">
            <v>18h00</v>
          </cell>
          <cell r="AN127" t="str">
            <v>ngày 26 tháng 12 năm 2017</v>
          </cell>
          <cell r="AP127" t="str">
            <v>QH-2014-E</v>
          </cell>
          <cell r="AQ127" t="str">
            <v>62/QĐ-ĐHKT ngày 13/01/2015 của Hiệu trưởng Trường ĐHKT-ĐHQGHN</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ư Trang"/>
      <sheetName val="DS ra soat de gach"/>
      <sheetName val="K24"/>
      <sheetName val="DS hoc vien"/>
      <sheetName val="Hoi dong "/>
    </sheetNames>
    <sheetDataSet>
      <sheetData sheetId="0"/>
      <sheetData sheetId="1"/>
      <sheetData sheetId="2"/>
      <sheetData sheetId="3"/>
      <sheetData sheetId="4">
        <row r="7">
          <cell r="A7" t="str">
            <v>Vĩnh Bảo Trung 26/10/1987</v>
          </cell>
          <cell r="B7" t="str">
            <v>Vĩnh Bảo Trung</v>
          </cell>
          <cell r="C7" t="str">
            <v>Hội đồng 1</v>
          </cell>
          <cell r="D7" t="str">
            <v>Vĩnh Bảo</v>
          </cell>
          <cell r="E7" t="str">
            <v>Trung</v>
          </cell>
          <cell r="F7" t="str">
            <v>26/10/1987</v>
          </cell>
          <cell r="G7" t="str">
            <v>Quản lý kinh tế</v>
          </cell>
          <cell r="H7" t="str">
            <v>QLKT2</v>
          </cell>
          <cell r="I7" t="str">
            <v>Quản lý nhân lực tại Công ty cổ phần Dệt may Huế</v>
          </cell>
        </row>
        <row r="8">
          <cell r="A8" t="str">
            <v>Bùi Văn Giang 12/01/1978</v>
          </cell>
          <cell r="B8" t="str">
            <v>Bùi Văn Giang</v>
          </cell>
          <cell r="D8" t="str">
            <v>Bùi Văn</v>
          </cell>
          <cell r="E8" t="str">
            <v>Giang</v>
          </cell>
          <cell r="F8" t="str">
            <v>12/01/1978</v>
          </cell>
          <cell r="G8" t="str">
            <v>Quản lý kinh tế</v>
          </cell>
          <cell r="H8" t="str">
            <v>QLKT1</v>
          </cell>
          <cell r="I8" t="str">
            <v>Quản lý chi ngân sách nhà nước của huyện Đông Anh, thành phố Hà Nội</v>
          </cell>
        </row>
        <row r="9">
          <cell r="A9" t="str">
            <v>Lưu Khánh Toàn 03/09/1986</v>
          </cell>
          <cell r="B9" t="str">
            <v>Lưu Khánh Toàn</v>
          </cell>
          <cell r="D9" t="str">
            <v>Lưu Khánh</v>
          </cell>
          <cell r="E9" t="str">
            <v>Toàn</v>
          </cell>
          <cell r="F9" t="str">
            <v>03/09/1986</v>
          </cell>
          <cell r="G9" t="str">
            <v>Quản lý kinh tế</v>
          </cell>
          <cell r="H9" t="str">
            <v>QLKT2</v>
          </cell>
          <cell r="I9" t="str">
            <v>Quản lý nguồn nhân lực tại Chi cục kiểm lâm tỉnh Vĩnh Phúc</v>
          </cell>
        </row>
        <row r="10">
          <cell r="A10" t="str">
            <v>Nguyễn Thị Lệ Quyên 24/12/1985</v>
          </cell>
          <cell r="B10" t="str">
            <v>Nguyễn Thị Lệ Quyên</v>
          </cell>
          <cell r="D10" t="str">
            <v>Nguyễn Thị Lệ</v>
          </cell>
          <cell r="E10" t="str">
            <v>Quyên</v>
          </cell>
          <cell r="F10" t="str">
            <v>24/12/1985</v>
          </cell>
          <cell r="G10" t="str">
            <v>Quản lý kinh tế</v>
          </cell>
          <cell r="H10" t="str">
            <v>QLKT2</v>
          </cell>
          <cell r="I10" t="str">
            <v>Phát triển nguồn nhân lực ở Công ty TNHH Một thành viên thủy lợi Liễn Sơn - tỉnh Vĩnh Phúc</v>
          </cell>
        </row>
        <row r="11">
          <cell r="A11" t="str">
            <v xml:space="preserve"> </v>
          </cell>
          <cell r="B11" t="str">
            <v xml:space="preserve"> </v>
          </cell>
          <cell r="I11" t="e">
            <v>#N/A</v>
          </cell>
        </row>
        <row r="12">
          <cell r="A12" t="str">
            <v>Nguyễn Thùy Dương 07/10/1988</v>
          </cell>
          <cell r="B12" t="str">
            <v>Nguyễn Thùy Dương</v>
          </cell>
          <cell r="C12" t="str">
            <v>Hội đồng 2</v>
          </cell>
          <cell r="D12" t="str">
            <v>Nguyễn Thùy</v>
          </cell>
          <cell r="E12" t="str">
            <v>Dương</v>
          </cell>
          <cell r="F12" t="str">
            <v>07/10/1988</v>
          </cell>
          <cell r="G12" t="str">
            <v>Quản lý kinh tế</v>
          </cell>
          <cell r="H12" t="str">
            <v>QLKT1</v>
          </cell>
          <cell r="I12" t="str">
            <v>Quản lý tài chính tại Công ty cổ phần nhựa Bình Minh</v>
          </cell>
        </row>
        <row r="13">
          <cell r="A13" t="str">
            <v>Hoàng Xuân Bách 10/02/1988</v>
          </cell>
          <cell r="B13" t="str">
            <v>Hoàng Xuân Bách</v>
          </cell>
          <cell r="D13" t="str">
            <v>Hoàng Xuân</v>
          </cell>
          <cell r="E13" t="str">
            <v>Bách</v>
          </cell>
          <cell r="F13" t="str">
            <v>10/02/1988</v>
          </cell>
          <cell r="G13" t="str">
            <v>Quản lý kinh tế</v>
          </cell>
          <cell r="I13" t="str">
            <v>Quản lý kinh tế trang trại trên địa bàn tỉnh Tuyên Quang</v>
          </cell>
        </row>
        <row r="14">
          <cell r="A14" t="str">
            <v>Đỗ Vũ Mai Nhung 05/03/1980</v>
          </cell>
          <cell r="B14" t="str">
            <v>Đỗ Vũ Mai Nhung</v>
          </cell>
          <cell r="D14" t="str">
            <v>Đỗ Vũ Mai</v>
          </cell>
          <cell r="E14" t="str">
            <v>Nhung</v>
          </cell>
          <cell r="F14" t="str">
            <v>05/03/1980</v>
          </cell>
          <cell r="G14" t="str">
            <v>Quản lý kinh tế</v>
          </cell>
          <cell r="H14" t="str">
            <v>QLKT2</v>
          </cell>
          <cell r="I14" t="str">
            <v>Quản lý dự án đầu tư xây dựng tại Công ty cổ phần Đầu tư và Xây dựng Xuân Mai</v>
          </cell>
        </row>
        <row r="15">
          <cell r="A15" t="str">
            <v>Phạm Thị Hồng 23/05/1982</v>
          </cell>
          <cell r="B15" t="str">
            <v>Phạm Thị Hồng</v>
          </cell>
          <cell r="D15" t="str">
            <v>Phạm Thị</v>
          </cell>
          <cell r="E15" t="str">
            <v>Hồng</v>
          </cell>
          <cell r="F15" t="str">
            <v>23/05/1982</v>
          </cell>
          <cell r="G15" t="str">
            <v>Quản lý kinh tế</v>
          </cell>
          <cell r="H15" t="str">
            <v>QLKT</v>
          </cell>
          <cell r="I15" t="str">
            <v>Quản lý quan hệ khách hàng tại Công ty bảo hiểm Xuân Thành Hà Nội</v>
          </cell>
        </row>
        <row r="16">
          <cell r="A16" t="str">
            <v xml:space="preserve"> </v>
          </cell>
          <cell r="B16" t="str">
            <v xml:space="preserve"> </v>
          </cell>
          <cell r="I16" t="e">
            <v>#N/A</v>
          </cell>
        </row>
        <row r="17">
          <cell r="A17" t="str">
            <v>Đỗ Hùng Sơn 02/05/1982</v>
          </cell>
          <cell r="B17" t="str">
            <v>Đỗ Hùng Sơn</v>
          </cell>
          <cell r="C17" t="str">
            <v>Hội đồng 3</v>
          </cell>
          <cell r="D17" t="str">
            <v xml:space="preserve">Đỗ Hùng </v>
          </cell>
          <cell r="E17" t="str">
            <v>Sơn</v>
          </cell>
          <cell r="F17" t="str">
            <v>02/05/1982</v>
          </cell>
          <cell r="G17" t="str">
            <v>Quản lý kinh tế</v>
          </cell>
          <cell r="H17" t="str">
            <v>QLKT</v>
          </cell>
          <cell r="I17" t="e">
            <v>#N/A</v>
          </cell>
        </row>
        <row r="18">
          <cell r="A18" t="str">
            <v>Nguyễn Tiến Trung 12/04/1983</v>
          </cell>
          <cell r="B18" t="str">
            <v>Nguyễn Tiến Trung</v>
          </cell>
          <cell r="C18" t="str">
            <v>Nâng cấp</v>
          </cell>
          <cell r="D18" t="str">
            <v xml:space="preserve">Nguyễn Tiến </v>
          </cell>
          <cell r="E18" t="str">
            <v>Trung</v>
          </cell>
          <cell r="F18" t="str">
            <v>12/04/1983</v>
          </cell>
          <cell r="G18" t="str">
            <v>Quản lý kinh tế</v>
          </cell>
          <cell r="H18" t="str">
            <v>QLKT</v>
          </cell>
          <cell r="I18" t="e">
            <v>#N/A</v>
          </cell>
        </row>
        <row r="19">
          <cell r="A19" t="str">
            <v>Nguyễn Ngọc Diệp 23/03/1984</v>
          </cell>
          <cell r="B19" t="str">
            <v>Nguyễn Ngọc Diệp</v>
          </cell>
          <cell r="D19" t="str">
            <v>Nguyễn Ngọc</v>
          </cell>
          <cell r="E19" t="str">
            <v>Diệp</v>
          </cell>
          <cell r="F19" t="str">
            <v>23/03/1984</v>
          </cell>
          <cell r="G19" t="str">
            <v>Quản lý kinh tế</v>
          </cell>
          <cell r="H19" t="str">
            <v>QLKT</v>
          </cell>
          <cell r="I19" t="e">
            <v>#N/A</v>
          </cell>
        </row>
        <row r="20">
          <cell r="A20" t="str">
            <v>Phan Quốc Đông 31/01/1974</v>
          </cell>
          <cell r="B20" t="str">
            <v>Phan Quốc Đông</v>
          </cell>
          <cell r="D20" t="str">
            <v>Phan Quốc</v>
          </cell>
          <cell r="E20" t="str">
            <v>Đông</v>
          </cell>
          <cell r="F20" t="str">
            <v>31/01/1974</v>
          </cell>
          <cell r="G20" t="str">
            <v>Quản lý kinh tế</v>
          </cell>
          <cell r="H20" t="str">
            <v>QLKT</v>
          </cell>
          <cell r="I20" t="e">
            <v>#N/A</v>
          </cell>
        </row>
        <row r="21">
          <cell r="A21" t="str">
            <v xml:space="preserve"> </v>
          </cell>
          <cell r="B21" t="str">
            <v xml:space="preserve"> </v>
          </cell>
          <cell r="I21" t="e">
            <v>#N/A</v>
          </cell>
        </row>
        <row r="22">
          <cell r="A22" t="str">
            <v>Lê Ngọc Quỳnh 15/11/1991</v>
          </cell>
          <cell r="B22" t="str">
            <v>Lê Ngọc Quỳnh</v>
          </cell>
          <cell r="C22" t="str">
            <v>Hội đồng 1</v>
          </cell>
          <cell r="D22" t="str">
            <v>Lê Ngọc</v>
          </cell>
          <cell r="E22" t="str">
            <v>Quỳnh</v>
          </cell>
          <cell r="F22" t="str">
            <v>15/11/1991</v>
          </cell>
          <cell r="G22" t="str">
            <v>Tài chính - Ngân hàng</v>
          </cell>
          <cell r="H22" t="str">
            <v>TCNH2</v>
          </cell>
          <cell r="I22" t="str">
            <v>Tăng cường quản lý nợ phải thu của Công ty cổ phần xây dựng và phát triển nông thôn 4</v>
          </cell>
        </row>
        <row r="23">
          <cell r="A23" t="str">
            <v>Trần Hoàng Anh 31/01/1992</v>
          </cell>
          <cell r="B23" t="str">
            <v>Trần Hoàng Anh</v>
          </cell>
          <cell r="D23" t="str">
            <v>Trần Hoàng</v>
          </cell>
          <cell r="E23" t="str">
            <v>Anh</v>
          </cell>
          <cell r="F23" t="str">
            <v>31/01/1992</v>
          </cell>
          <cell r="G23" t="str">
            <v>Tài chính - Ngân hàng</v>
          </cell>
          <cell r="H23" t="str">
            <v>TCNH2</v>
          </cell>
          <cell r="I23" t="str">
            <v>Quản lý tài sản ngắn hạn tại Công ty cổ phần Lâm Sản Nam Định</v>
          </cell>
        </row>
        <row r="24">
          <cell r="A24" t="str">
            <v xml:space="preserve"> </v>
          </cell>
          <cell r="B24" t="str">
            <v xml:space="preserve"> </v>
          </cell>
          <cell r="I24" t="e">
            <v>#N/A</v>
          </cell>
        </row>
        <row r="25">
          <cell r="A25" t="str">
            <v>Lê Thị Ánh Tuyết 10/06/1991</v>
          </cell>
          <cell r="B25" t="str">
            <v>Lê Thị Ánh Tuyết</v>
          </cell>
          <cell r="C25" t="str">
            <v>Hội đồng 1</v>
          </cell>
          <cell r="D25" t="str">
            <v>Lê Thị Ánh</v>
          </cell>
          <cell r="E25" t="str">
            <v>Tuyết</v>
          </cell>
          <cell r="F25" t="str">
            <v>10/06/1991</v>
          </cell>
          <cell r="G25" t="str">
            <v>Quản trị kinh doanh</v>
          </cell>
          <cell r="H25" t="str">
            <v>QTKD2</v>
          </cell>
          <cell r="I25" t="str">
            <v>Tạo động lực cho nhân viên tại Công ty cổ phần Tư vấn Quản trị Doanh nghiệp Tinh Vân</v>
          </cell>
        </row>
        <row r="26">
          <cell r="A26" t="str">
            <v>Lê Anh Tú 18/02/1989</v>
          </cell>
          <cell r="B26" t="str">
            <v>Lê Anh Tú</v>
          </cell>
          <cell r="D26" t="str">
            <v>Lê Anh</v>
          </cell>
          <cell r="E26" t="str">
            <v>Tú</v>
          </cell>
          <cell r="F26" t="str">
            <v>18/02/1989</v>
          </cell>
          <cell r="G26" t="str">
            <v>Quản trị kinh doanh</v>
          </cell>
          <cell r="H26" t="str">
            <v>QTKD3</v>
          </cell>
          <cell r="I26" t="str">
            <v>Nghiên cứu sự hài lòng của người lao động tại Trung tâm điều độ hệ thống điện Quốc gia</v>
          </cell>
        </row>
        <row r="27">
          <cell r="A27" t="str">
            <v>Nguyễn Thùy Dương 04/07/1992</v>
          </cell>
          <cell r="B27" t="str">
            <v>Nguyễn Thùy Dương</v>
          </cell>
          <cell r="D27" t="str">
            <v>Nguyễn Thùy</v>
          </cell>
          <cell r="E27" t="str">
            <v>Dương</v>
          </cell>
          <cell r="F27" t="str">
            <v>04/07/1992</v>
          </cell>
          <cell r="G27" t="str">
            <v>Quản trị kinh doanh</v>
          </cell>
          <cell r="H27" t="str">
            <v>QTKD2</v>
          </cell>
          <cell r="I27" t="str">
            <v>Chất lượng dịch vụ tại Nhà khách La Thành - Hà Nội</v>
          </cell>
        </row>
        <row r="28">
          <cell r="A28" t="str">
            <v xml:space="preserve"> </v>
          </cell>
          <cell r="B28" t="str">
            <v xml:space="preserve"> </v>
          </cell>
          <cell r="I28" t="e">
            <v>#N/A</v>
          </cell>
        </row>
        <row r="29">
          <cell r="A29" t="str">
            <v>Lê Thị Thúy 03/09/1984</v>
          </cell>
          <cell r="B29" t="str">
            <v>Lê Thị Thúy</v>
          </cell>
          <cell r="C29" t="str">
            <v>Hội đồng 2</v>
          </cell>
          <cell r="D29" t="str">
            <v>Lê Thị</v>
          </cell>
          <cell r="E29" t="str">
            <v>Thúy</v>
          </cell>
          <cell r="F29" t="str">
            <v>03/09/1984</v>
          </cell>
          <cell r="G29" t="str">
            <v>Quản trị kinh doanh</v>
          </cell>
          <cell r="H29" t="str">
            <v>QTKD3</v>
          </cell>
          <cell r="I29" t="str">
            <v>Nâng cao hiệu quả sử dụng ngân sách nhà nước ở huyện Thường Xuân, tỉnh Thanh Hóa</v>
          </cell>
        </row>
        <row r="30">
          <cell r="A30" t="str">
            <v>Nguyễn Phương Mai 09/06/1992</v>
          </cell>
          <cell r="B30" t="str">
            <v>Nguyễn Phương Mai</v>
          </cell>
          <cell r="D30" t="str">
            <v>Nguyễn Phương</v>
          </cell>
          <cell r="E30" t="str">
            <v>Mai</v>
          </cell>
          <cell r="F30" t="str">
            <v>09/06/1992</v>
          </cell>
          <cell r="G30" t="str">
            <v>Quản trị kinh doanh</v>
          </cell>
          <cell r="H30" t="str">
            <v>QTKD2</v>
          </cell>
          <cell r="I30" t="str">
            <v>Chất lượng sản phẩm dịch vụ phần mềm của Công ty phần mềm Vinno Việt Nam</v>
          </cell>
        </row>
        <row r="31">
          <cell r="A31" t="str">
            <v>Nguyễn Thu Hà 04/11/1991</v>
          </cell>
          <cell r="B31" t="str">
            <v>Nguyễn Thu Hà</v>
          </cell>
          <cell r="D31" t="str">
            <v>Nguyễn Thu</v>
          </cell>
          <cell r="E31" t="str">
            <v>Hà</v>
          </cell>
          <cell r="F31" t="str">
            <v>04/11/1991</v>
          </cell>
          <cell r="G31" t="str">
            <v>Quản trị kinh doanh</v>
          </cell>
          <cell r="H31" t="str">
            <v>QTKD2</v>
          </cell>
          <cell r="I31" t="str">
            <v>Nghiên cứu sự hài lòng của du khách về phố đi bộ Hà Nội</v>
          </cell>
        </row>
        <row r="32">
          <cell r="A32" t="str">
            <v>Đỗ Thị Oanh 23/04/1991</v>
          </cell>
          <cell r="B32" t="str">
            <v>Đỗ Thị Oanh</v>
          </cell>
          <cell r="D32" t="str">
            <v>Đỗ Thị</v>
          </cell>
          <cell r="E32" t="str">
            <v>Oanh</v>
          </cell>
          <cell r="F32" t="str">
            <v>23/04/1991</v>
          </cell>
          <cell r="G32" t="str">
            <v>Quản trị kinh doanh</v>
          </cell>
          <cell r="H32" t="str">
            <v>QTKD2</v>
          </cell>
          <cell r="I32" t="str">
            <v>Văn hóa doanh nghiệp tại Công ty cổ phần Giáo dục quốc tế Thanh Mai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soat 5.4.2017"/>
      <sheetName val="dong hoc phi lan 1"/>
      <sheetName val="ds ra chua bao ve  17.10.2017"/>
      <sheetName val="ds ra chua bao ve  26.12.2017"/>
      <sheetName val="ds ra chua bao ve 23.4"/>
      <sheetName val="NCS"/>
      <sheetName val="tong K24"/>
      <sheetName val="ra soat 13.9.2017"/>
    </sheetNames>
    <sheetDataSet>
      <sheetData sheetId="0" refreshError="1"/>
      <sheetData sheetId="1" refreshError="1"/>
      <sheetData sheetId="2" refreshError="1"/>
      <sheetData sheetId="3" refreshError="1"/>
      <sheetData sheetId="4" refreshError="1"/>
      <sheetData sheetId="5">
        <row r="7">
          <cell r="B7" t="str">
            <v>Nguyễn Thị Nhung Anh 09/12/1993</v>
          </cell>
        </row>
      </sheetData>
      <sheetData sheetId="6">
        <row r="7">
          <cell r="B7" t="str">
            <v>Nguyễn Thị Nhung Anh 09/12/1993</v>
          </cell>
          <cell r="C7">
            <v>15055001</v>
          </cell>
          <cell r="D7" t="str">
            <v xml:space="preserve">Nguyễn Thị Nhung </v>
          </cell>
          <cell r="E7" t="str">
            <v>Anh</v>
          </cell>
          <cell r="F7" t="str">
            <v>Nguyễn Thị Nhung Anh</v>
          </cell>
          <cell r="G7" t="str">
            <v>Nữ</v>
          </cell>
          <cell r="H7" t="str">
            <v>09/12/1993</v>
          </cell>
          <cell r="I7" t="str">
            <v>Thái Bình</v>
          </cell>
        </row>
        <row r="8">
          <cell r="B8" t="str">
            <v>Vũ Bảo Chung 31/07/1992</v>
          </cell>
          <cell r="C8">
            <v>15055002</v>
          </cell>
          <cell r="D8" t="str">
            <v xml:space="preserve">Vũ Bảo </v>
          </cell>
          <cell r="E8" t="str">
            <v>Chung</v>
          </cell>
          <cell r="F8" t="str">
            <v>Vũ Bảo Chung</v>
          </cell>
          <cell r="G8" t="str">
            <v>Nam</v>
          </cell>
          <cell r="H8" t="str">
            <v>31/07/1992</v>
          </cell>
          <cell r="I8" t="str">
            <v>Thái Bình</v>
          </cell>
        </row>
        <row r="9">
          <cell r="B9" t="str">
            <v>Hoàng Thị Đào 07/09/1989</v>
          </cell>
          <cell r="C9">
            <v>15055003</v>
          </cell>
          <cell r="D9" t="str">
            <v xml:space="preserve">Hoàng Thị </v>
          </cell>
          <cell r="E9" t="str">
            <v>Đào</v>
          </cell>
          <cell r="F9" t="str">
            <v>Hoàng Thị Đào</v>
          </cell>
          <cell r="G9" t="str">
            <v>Nữ</v>
          </cell>
          <cell r="H9" t="str">
            <v>07/09/1989</v>
          </cell>
          <cell r="I9" t="str">
            <v>Nam Định</v>
          </cell>
        </row>
        <row r="10">
          <cell r="B10" t="str">
            <v>Nguyễn Thị Thu Giang 27/06/1986</v>
          </cell>
          <cell r="C10">
            <v>15055004</v>
          </cell>
          <cell r="D10" t="str">
            <v xml:space="preserve">Nguyễn Thị Thu </v>
          </cell>
          <cell r="E10" t="str">
            <v>Giang</v>
          </cell>
          <cell r="F10" t="str">
            <v>Nguyễn Thị Thu Giang</v>
          </cell>
          <cell r="G10" t="str">
            <v>Nữ</v>
          </cell>
          <cell r="H10" t="str">
            <v>27/06/1986</v>
          </cell>
          <cell r="I10" t="str">
            <v>Bắc Ninh</v>
          </cell>
        </row>
        <row r="11">
          <cell r="B11" t="str">
            <v>Nguyễn Thị Trà Giang 20/12/1986</v>
          </cell>
          <cell r="C11">
            <v>15055005</v>
          </cell>
          <cell r="D11" t="str">
            <v>Nguyễn Thị Trà</v>
          </cell>
          <cell r="E11" t="str">
            <v>Giang</v>
          </cell>
          <cell r="F11" t="str">
            <v>Nguyễn Thị Trà Giang</v>
          </cell>
          <cell r="G11" t="str">
            <v>Nữ</v>
          </cell>
          <cell r="H11" t="str">
            <v>20/12/1986</v>
          </cell>
          <cell r="I11" t="str">
            <v>Hà Nam</v>
          </cell>
        </row>
        <row r="12">
          <cell r="B12" t="str">
            <v>Hoàng Tuấn Hiệu 29/09/1983</v>
          </cell>
          <cell r="C12">
            <v>15055006</v>
          </cell>
          <cell r="D12" t="str">
            <v xml:space="preserve">Hoàng Tuấn </v>
          </cell>
          <cell r="E12" t="str">
            <v>Hiệu</v>
          </cell>
          <cell r="F12" t="str">
            <v>Hoàng Tuấn Hiệu</v>
          </cell>
          <cell r="G12" t="str">
            <v>Nam</v>
          </cell>
          <cell r="H12" t="str">
            <v>29/09/1983</v>
          </cell>
          <cell r="I12" t="str">
            <v>Hà Nội</v>
          </cell>
        </row>
        <row r="13">
          <cell r="B13" t="str">
            <v>Trần Quang Hoàn 15/06/1980</v>
          </cell>
          <cell r="C13">
            <v>15055007</v>
          </cell>
          <cell r="D13" t="str">
            <v xml:space="preserve">Trần Quang </v>
          </cell>
          <cell r="E13" t="str">
            <v>Hoàn</v>
          </cell>
          <cell r="F13" t="str">
            <v>Trần Quang Hoàn</v>
          </cell>
          <cell r="G13" t="str">
            <v>Nam</v>
          </cell>
          <cell r="H13" t="str">
            <v>15/06/1980</v>
          </cell>
          <cell r="I13" t="str">
            <v>Hà Nội</v>
          </cell>
        </row>
        <row r="14">
          <cell r="B14" t="str">
            <v>Lê Lan Hương 18/02/1982</v>
          </cell>
          <cell r="C14">
            <v>15055008</v>
          </cell>
          <cell r="D14" t="str">
            <v xml:space="preserve">Lê Lan </v>
          </cell>
          <cell r="E14" t="str">
            <v>Hương</v>
          </cell>
          <cell r="F14" t="str">
            <v>Lê Lan Hương</v>
          </cell>
          <cell r="G14" t="str">
            <v>Nữ</v>
          </cell>
          <cell r="H14" t="str">
            <v>18/02/1982</v>
          </cell>
          <cell r="I14" t="str">
            <v>Hà Nội</v>
          </cell>
        </row>
        <row r="15">
          <cell r="B15" t="str">
            <v>Phan Quốc Khánh 26/06/1979</v>
          </cell>
          <cell r="C15">
            <v>15055009</v>
          </cell>
          <cell r="D15" t="str">
            <v xml:space="preserve">Phan Quốc </v>
          </cell>
          <cell r="E15" t="str">
            <v>Khánh</v>
          </cell>
          <cell r="F15" t="str">
            <v>Phan Quốc Khánh</v>
          </cell>
          <cell r="G15" t="str">
            <v>Nam</v>
          </cell>
          <cell r="H15" t="str">
            <v>26/06/1979</v>
          </cell>
          <cell r="I15" t="str">
            <v>Hà Nội</v>
          </cell>
        </row>
        <row r="16">
          <cell r="B16" t="str">
            <v>Hà Thùy Linh 07/08/1991</v>
          </cell>
          <cell r="C16">
            <v>15055010</v>
          </cell>
          <cell r="D16" t="str">
            <v xml:space="preserve">Hà Thùy </v>
          </cell>
          <cell r="E16" t="str">
            <v>Linh</v>
          </cell>
          <cell r="F16" t="str">
            <v>Hà Thùy Linh</v>
          </cell>
          <cell r="G16" t="str">
            <v>Nữ</v>
          </cell>
          <cell r="H16" t="str">
            <v>07/08/1991</v>
          </cell>
          <cell r="I16" t="str">
            <v>Thanh Hóa</v>
          </cell>
        </row>
        <row r="17">
          <cell r="B17" t="str">
            <v>Nguyễn Thùy Linh 01/05/1988</v>
          </cell>
          <cell r="C17">
            <v>15055011</v>
          </cell>
          <cell r="D17" t="str">
            <v xml:space="preserve">Nguyễn Thùy </v>
          </cell>
          <cell r="E17" t="str">
            <v>Linh</v>
          </cell>
          <cell r="F17" t="str">
            <v>Nguyễn Thùy Linh</v>
          </cell>
          <cell r="G17" t="str">
            <v>Nữ</v>
          </cell>
          <cell r="H17" t="str">
            <v>01/05/1988</v>
          </cell>
          <cell r="I17" t="str">
            <v>Nghệ An</v>
          </cell>
        </row>
        <row r="18">
          <cell r="B18" t="str">
            <v>Lê Thanh Phương 11/04/1988</v>
          </cell>
          <cell r="C18">
            <v>15055013</v>
          </cell>
          <cell r="D18" t="str">
            <v xml:space="preserve">Lê Thanh </v>
          </cell>
          <cell r="E18" t="str">
            <v>Phương</v>
          </cell>
          <cell r="F18" t="str">
            <v>Lê Thanh Phương</v>
          </cell>
          <cell r="G18" t="str">
            <v>Nữ</v>
          </cell>
          <cell r="H18" t="str">
            <v>11/04/1988</v>
          </cell>
          <cell r="I18" t="str">
            <v>Hà Nội</v>
          </cell>
        </row>
        <row r="19">
          <cell r="B19" t="str">
            <v>Bùi Thị Phương Thanh 30/09/1982</v>
          </cell>
          <cell r="C19">
            <v>15055015</v>
          </cell>
          <cell r="D19" t="str">
            <v xml:space="preserve">Bùi Thị Phương </v>
          </cell>
          <cell r="E19" t="str">
            <v>Thanh</v>
          </cell>
          <cell r="F19" t="str">
            <v>Bùi Thị Phương Thanh</v>
          </cell>
          <cell r="G19" t="str">
            <v>Nữ</v>
          </cell>
          <cell r="H19" t="str">
            <v>30/09/1982</v>
          </cell>
          <cell r="I19" t="str">
            <v>Quảng Ninh</v>
          </cell>
        </row>
        <row r="20">
          <cell r="B20" t="str">
            <v>Nguyễn Thị Phương Thảo 24/08/1991</v>
          </cell>
          <cell r="C20">
            <v>15055016</v>
          </cell>
          <cell r="D20" t="str">
            <v xml:space="preserve">Nguyễn Thị Phương </v>
          </cell>
          <cell r="E20" t="str">
            <v>Thảo</v>
          </cell>
          <cell r="F20" t="str">
            <v>Nguyễn Thị Phương Thảo</v>
          </cell>
          <cell r="G20" t="str">
            <v>Nữ</v>
          </cell>
          <cell r="H20" t="str">
            <v>24/08/1991</v>
          </cell>
          <cell r="I20" t="str">
            <v>Hà Tĩnh</v>
          </cell>
        </row>
        <row r="21">
          <cell r="B21" t="str">
            <v>Trương Minh Thắng 20/06/1988</v>
          </cell>
          <cell r="C21">
            <v>15055017</v>
          </cell>
          <cell r="D21" t="str">
            <v xml:space="preserve">Trương Minh </v>
          </cell>
          <cell r="E21" t="str">
            <v>Thắng</v>
          </cell>
          <cell r="F21" t="str">
            <v>Trương Minh Thắng</v>
          </cell>
          <cell r="G21" t="str">
            <v>Nam</v>
          </cell>
          <cell r="H21" t="str">
            <v>20/06/1988</v>
          </cell>
          <cell r="I21" t="str">
            <v>Hòa Bình</v>
          </cell>
        </row>
        <row r="22">
          <cell r="B22" t="str">
            <v>Nguyễn Thị Tuyết 29/08/1992</v>
          </cell>
          <cell r="C22">
            <v>15055018</v>
          </cell>
          <cell r="D22" t="str">
            <v xml:space="preserve">Nguyễn Thị </v>
          </cell>
          <cell r="E22" t="str">
            <v>Tuyết</v>
          </cell>
          <cell r="F22" t="str">
            <v>Nguyễn Thị Tuyết</v>
          </cell>
          <cell r="G22" t="str">
            <v>Nữ</v>
          </cell>
          <cell r="H22" t="str">
            <v>29/08/1992</v>
          </cell>
          <cell r="I22" t="str">
            <v>Hải Dương</v>
          </cell>
        </row>
        <row r="23">
          <cell r="B23" t="str">
            <v>Đinh Thị Ngọc Vân 11/07/1991</v>
          </cell>
          <cell r="C23">
            <v>15055019</v>
          </cell>
          <cell r="D23" t="str">
            <v xml:space="preserve">Đinh Thị Ngọc </v>
          </cell>
          <cell r="E23" t="str">
            <v>Vân</v>
          </cell>
          <cell r="F23" t="str">
            <v>Đinh Thị Ngọc Vân</v>
          </cell>
          <cell r="G23" t="str">
            <v>Nữ</v>
          </cell>
          <cell r="H23" t="str">
            <v>11/07/1991</v>
          </cell>
          <cell r="I23" t="str">
            <v>Hà Nội</v>
          </cell>
        </row>
        <row r="24">
          <cell r="B24" t="str">
            <v>Nguyễn Hoàng Anh 16/07/1992</v>
          </cell>
          <cell r="C24">
            <v>15055020</v>
          </cell>
          <cell r="D24" t="str">
            <v xml:space="preserve">Nguyễn Hoàng </v>
          </cell>
          <cell r="E24" t="str">
            <v>Anh</v>
          </cell>
          <cell r="F24" t="str">
            <v>Nguyễn Hoàng Anh</v>
          </cell>
          <cell r="G24" t="str">
            <v>Nam</v>
          </cell>
          <cell r="H24" t="str">
            <v>16/07/1992</v>
          </cell>
          <cell r="I24" t="str">
            <v>Hà Nội</v>
          </cell>
        </row>
        <row r="25">
          <cell r="B25" t="str">
            <v>Ngô Thị Anh 06/03/1991</v>
          </cell>
          <cell r="C25">
            <v>15055021</v>
          </cell>
          <cell r="D25" t="str">
            <v xml:space="preserve">Ngô  Thị </v>
          </cell>
          <cell r="E25" t="str">
            <v>Anh</v>
          </cell>
          <cell r="F25" t="str">
            <v>Ngô Thị Anh</v>
          </cell>
          <cell r="G25" t="str">
            <v>Nữ</v>
          </cell>
          <cell r="H25" t="str">
            <v>06/03/1991</v>
          </cell>
          <cell r="I25" t="str">
            <v>Hưng Yên</v>
          </cell>
        </row>
        <row r="26">
          <cell r="B26" t="str">
            <v>Nguyễn Thị Ánh 28/08/1985</v>
          </cell>
          <cell r="C26">
            <v>15055022</v>
          </cell>
          <cell r="D26" t="str">
            <v xml:space="preserve">Nguyễn Thị </v>
          </cell>
          <cell r="E26" t="str">
            <v>Ánh</v>
          </cell>
          <cell r="F26" t="str">
            <v>Nguyễn Thị Ánh</v>
          </cell>
          <cell r="G26" t="str">
            <v>Nữ</v>
          </cell>
          <cell r="H26" t="str">
            <v>28/08/1985</v>
          </cell>
          <cell r="I26" t="str">
            <v>Bắc Ninh</v>
          </cell>
        </row>
        <row r="27">
          <cell r="B27" t="str">
            <v>Nguyễn Thị Bích 16/07/1992</v>
          </cell>
          <cell r="C27">
            <v>15055023</v>
          </cell>
          <cell r="D27" t="str">
            <v xml:space="preserve">Nguyễn Thị </v>
          </cell>
          <cell r="E27" t="str">
            <v>Bích</v>
          </cell>
          <cell r="F27" t="str">
            <v>Nguyễn Thị Bích</v>
          </cell>
          <cell r="G27" t="str">
            <v>Nữ</v>
          </cell>
          <cell r="H27" t="str">
            <v>16/07/1992</v>
          </cell>
          <cell r="I27" t="str">
            <v>Thái Bình</v>
          </cell>
        </row>
        <row r="28">
          <cell r="B28" t="str">
            <v>Dương Thị Quỳnh Châu 29/11/1992</v>
          </cell>
          <cell r="C28">
            <v>15055024</v>
          </cell>
          <cell r="D28" t="str">
            <v xml:space="preserve">Dương Thị Quỳnh </v>
          </cell>
          <cell r="E28" t="str">
            <v>Châu</v>
          </cell>
          <cell r="F28" t="str">
            <v>Dương Thị Quỳnh Châu</v>
          </cell>
          <cell r="G28" t="str">
            <v>Nữ</v>
          </cell>
          <cell r="H28" t="str">
            <v>29/11/1992</v>
          </cell>
          <cell r="I28" t="str">
            <v>Hà Nội</v>
          </cell>
        </row>
        <row r="29">
          <cell r="B29" t="str">
            <v>Nguyễn Thùy Dung 20/06/1991</v>
          </cell>
          <cell r="C29">
            <v>15055025</v>
          </cell>
          <cell r="D29" t="str">
            <v xml:space="preserve">Nguyễn Thùy </v>
          </cell>
          <cell r="E29" t="str">
            <v>Dung</v>
          </cell>
          <cell r="F29" t="str">
            <v>Nguyễn Thùy Dung</v>
          </cell>
          <cell r="G29" t="str">
            <v>Nữ</v>
          </cell>
          <cell r="H29" t="str">
            <v>20/06/1991</v>
          </cell>
          <cell r="I29" t="str">
            <v>Yên Bái</v>
          </cell>
        </row>
        <row r="30">
          <cell r="B30" t="str">
            <v>Hoàng Thị Thùy Dung 05/04/1992</v>
          </cell>
          <cell r="C30">
            <v>15055026</v>
          </cell>
          <cell r="D30" t="str">
            <v xml:space="preserve">Hoàng Thị Thùy </v>
          </cell>
          <cell r="E30" t="str">
            <v>Dung</v>
          </cell>
          <cell r="F30" t="str">
            <v>Hoàng Thị Thùy Dung</v>
          </cell>
          <cell r="G30" t="str">
            <v>Nữ</v>
          </cell>
          <cell r="H30" t="str">
            <v>05/04/1992</v>
          </cell>
          <cell r="I30" t="str">
            <v>Hà Nam</v>
          </cell>
        </row>
        <row r="31">
          <cell r="B31" t="str">
            <v>Cao Sỹ Dũng 22/02/1985</v>
          </cell>
          <cell r="C31">
            <v>15055027</v>
          </cell>
          <cell r="D31" t="str">
            <v xml:space="preserve">Cao Sỹ </v>
          </cell>
          <cell r="E31" t="str">
            <v>Dũng</v>
          </cell>
          <cell r="F31" t="str">
            <v>Cao Sỹ Dũng</v>
          </cell>
          <cell r="G31" t="str">
            <v>Nam</v>
          </cell>
          <cell r="H31" t="str">
            <v>22/02/1985</v>
          </cell>
          <cell r="I31" t="str">
            <v>Bắc Ninh</v>
          </cell>
        </row>
        <row r="32">
          <cell r="B32" t="str">
            <v>Nguyễn Anh Duy 11/08/1991</v>
          </cell>
          <cell r="C32">
            <v>15055028</v>
          </cell>
          <cell r="D32" t="str">
            <v xml:space="preserve">Nguyễn Anh </v>
          </cell>
          <cell r="E32" t="str">
            <v>Duy</v>
          </cell>
          <cell r="F32" t="str">
            <v>Nguyễn Anh Duy</v>
          </cell>
          <cell r="G32" t="str">
            <v>Nam</v>
          </cell>
          <cell r="H32" t="str">
            <v>11/08/1991</v>
          </cell>
          <cell r="I32" t="str">
            <v>Hà Nội</v>
          </cell>
        </row>
        <row r="33">
          <cell r="B33" t="str">
            <v>Đỗ Đăng Duy 28/10/1992</v>
          </cell>
          <cell r="C33">
            <v>15055029</v>
          </cell>
          <cell r="D33" t="str">
            <v xml:space="preserve">Đỗ Đăng </v>
          </cell>
          <cell r="E33" t="str">
            <v>Duy</v>
          </cell>
          <cell r="F33" t="str">
            <v>Đỗ Đăng Duy</v>
          </cell>
          <cell r="G33" t="str">
            <v>Nam</v>
          </cell>
          <cell r="H33" t="str">
            <v>28/10/1992</v>
          </cell>
          <cell r="I33" t="str">
            <v>Hà Nội</v>
          </cell>
        </row>
        <row r="34">
          <cell r="B34" t="str">
            <v>Vũ Tiến Đạt 27/08/1989</v>
          </cell>
          <cell r="C34">
            <v>15055030</v>
          </cell>
          <cell r="D34" t="str">
            <v>Vũ Tiến</v>
          </cell>
          <cell r="E34" t="str">
            <v>Đạt</v>
          </cell>
          <cell r="F34" t="str">
            <v>Vũ Tiến Đạt</v>
          </cell>
          <cell r="G34" t="str">
            <v>Nam</v>
          </cell>
          <cell r="H34" t="str">
            <v>27/08/1989</v>
          </cell>
          <cell r="I34" t="str">
            <v>Hà Nội</v>
          </cell>
        </row>
        <row r="35">
          <cell r="B35" t="str">
            <v>Phan Thị Phương Giang 23/09/1989</v>
          </cell>
          <cell r="C35">
            <v>15055031</v>
          </cell>
          <cell r="D35" t="str">
            <v>Phan Thị Phương</v>
          </cell>
          <cell r="E35" t="str">
            <v>Giang</v>
          </cell>
          <cell r="F35" t="str">
            <v>Phan Thị Phương Giang</v>
          </cell>
          <cell r="G35" t="str">
            <v>Nữ</v>
          </cell>
          <cell r="H35" t="str">
            <v>23/09/1989</v>
          </cell>
          <cell r="I35" t="str">
            <v>Bắc Ninh</v>
          </cell>
        </row>
        <row r="36">
          <cell r="B36" t="str">
            <v>Nguyễn Lê Hà 08/09/1979</v>
          </cell>
          <cell r="C36">
            <v>15055032</v>
          </cell>
          <cell r="D36" t="str">
            <v xml:space="preserve">Nguyễn Lê </v>
          </cell>
          <cell r="E36" t="str">
            <v>Hà</v>
          </cell>
          <cell r="F36" t="str">
            <v>Nguyễn Lê Hà</v>
          </cell>
          <cell r="G36" t="str">
            <v>Nam</v>
          </cell>
          <cell r="H36" t="str">
            <v>08/09/1979</v>
          </cell>
          <cell r="I36" t="str">
            <v>Hà Nội</v>
          </cell>
        </row>
        <row r="37">
          <cell r="B37" t="str">
            <v>Lê Thị Hà 06/07/1987</v>
          </cell>
          <cell r="C37">
            <v>15055033</v>
          </cell>
          <cell r="D37" t="str">
            <v xml:space="preserve">Lê Thị </v>
          </cell>
          <cell r="E37" t="str">
            <v>Hà</v>
          </cell>
          <cell r="F37" t="str">
            <v>Lê Thị Hà</v>
          </cell>
          <cell r="G37" t="str">
            <v>Nữ</v>
          </cell>
          <cell r="H37" t="str">
            <v>06/07/1987</v>
          </cell>
          <cell r="I37" t="str">
            <v>Sơn La</v>
          </cell>
        </row>
        <row r="38">
          <cell r="B38" t="str">
            <v>Lê Thanh Hải 30/01/1987</v>
          </cell>
          <cell r="C38">
            <v>15055034</v>
          </cell>
          <cell r="D38" t="str">
            <v xml:space="preserve">Lê Thanh </v>
          </cell>
          <cell r="E38" t="str">
            <v>Hải</v>
          </cell>
          <cell r="F38" t="str">
            <v>Lê Thanh Hải</v>
          </cell>
          <cell r="G38" t="str">
            <v>Nam</v>
          </cell>
          <cell r="H38" t="str">
            <v>30/01/1987</v>
          </cell>
          <cell r="I38" t="str">
            <v>Thái Bình</v>
          </cell>
        </row>
        <row r="39">
          <cell r="B39" t="str">
            <v>Hoàng Huy Hùng 22/11/1984</v>
          </cell>
          <cell r="C39">
            <v>15055035</v>
          </cell>
          <cell r="D39" t="str">
            <v xml:space="preserve">Hoàng Huy </v>
          </cell>
          <cell r="E39" t="str">
            <v>Hùng</v>
          </cell>
          <cell r="F39" t="str">
            <v>Hoàng Huy Hùng</v>
          </cell>
          <cell r="G39" t="str">
            <v>Nam</v>
          </cell>
          <cell r="H39" t="str">
            <v>22/11/1984</v>
          </cell>
          <cell r="I39" t="str">
            <v>Nghệ An</v>
          </cell>
        </row>
        <row r="40">
          <cell r="B40" t="str">
            <v>Nguyễn Tuấn Hưng 22/08/1986</v>
          </cell>
          <cell r="C40">
            <v>15055036</v>
          </cell>
          <cell r="D40" t="str">
            <v xml:space="preserve">Nguyễn Tuấn </v>
          </cell>
          <cell r="E40" t="str">
            <v>Hưng</v>
          </cell>
          <cell r="F40" t="str">
            <v>Nguyễn Tuấn Hưng</v>
          </cell>
          <cell r="G40" t="str">
            <v>Nam</v>
          </cell>
          <cell r="H40" t="str">
            <v>22/08/1986</v>
          </cell>
          <cell r="I40" t="str">
            <v>Quảng Ninh</v>
          </cell>
        </row>
        <row r="41">
          <cell r="B41" t="str">
            <v>Nguyễn Thị Hương Lan 25/01/1977</v>
          </cell>
          <cell r="C41">
            <v>15055037</v>
          </cell>
          <cell r="D41" t="str">
            <v xml:space="preserve">Nguyễn Thị Hương </v>
          </cell>
          <cell r="E41" t="str">
            <v>Lan</v>
          </cell>
          <cell r="F41" t="str">
            <v>Nguyễn Thị Hương Lan</v>
          </cell>
          <cell r="G41" t="str">
            <v>Nữ</v>
          </cell>
          <cell r="H41" t="str">
            <v>25/01/1977</v>
          </cell>
          <cell r="I41" t="str">
            <v>Bắc Ninh</v>
          </cell>
        </row>
        <row r="42">
          <cell r="B42" t="str">
            <v>Nguyễn Mạnh Linh 23/10/1987</v>
          </cell>
          <cell r="C42">
            <v>15055038</v>
          </cell>
          <cell r="D42" t="str">
            <v xml:space="preserve">Nguyễn Mạnh </v>
          </cell>
          <cell r="E42" t="str">
            <v>Linh</v>
          </cell>
          <cell r="F42" t="str">
            <v>Nguyễn Mạnh Linh</v>
          </cell>
          <cell r="G42" t="str">
            <v>Nam</v>
          </cell>
          <cell r="H42" t="str">
            <v>23/10/1987</v>
          </cell>
          <cell r="I42" t="str">
            <v>Hải Phòng</v>
          </cell>
        </row>
        <row r="43">
          <cell r="B43" t="str">
            <v>Nguyễn Mạnh Linh 02/10/1989</v>
          </cell>
          <cell r="C43">
            <v>15055039</v>
          </cell>
          <cell r="D43" t="str">
            <v xml:space="preserve">Nguyễn Mạnh </v>
          </cell>
          <cell r="E43" t="str">
            <v>Linh</v>
          </cell>
          <cell r="F43" t="str">
            <v>Nguyễn Mạnh Linh</v>
          </cell>
          <cell r="G43" t="str">
            <v>Nam</v>
          </cell>
          <cell r="H43" t="str">
            <v>02/10/1989</v>
          </cell>
          <cell r="I43" t="str">
            <v>Thái Nguyên</v>
          </cell>
        </row>
        <row r="44">
          <cell r="B44" t="str">
            <v>Nguyễn Thùy Linh 21/10/1991</v>
          </cell>
          <cell r="C44">
            <v>15055040</v>
          </cell>
          <cell r="D44" t="str">
            <v xml:space="preserve">Nguyễn Thùy </v>
          </cell>
          <cell r="E44" t="str">
            <v>Linh</v>
          </cell>
          <cell r="F44" t="str">
            <v>Nguyễn Thùy Linh</v>
          </cell>
          <cell r="G44" t="str">
            <v>Nữ</v>
          </cell>
          <cell r="H44" t="str">
            <v>21/10/1991</v>
          </cell>
          <cell r="I44" t="str">
            <v>Hà Nội</v>
          </cell>
        </row>
        <row r="45">
          <cell r="B45" t="str">
            <v>Kim Thị Thanh Loan 26/06/1990</v>
          </cell>
          <cell r="C45">
            <v>15055042</v>
          </cell>
          <cell r="D45" t="str">
            <v xml:space="preserve">Kim Thị Thanh </v>
          </cell>
          <cell r="E45" t="str">
            <v>Loan</v>
          </cell>
          <cell r="F45" t="str">
            <v>Kim Thị Thanh Loan</v>
          </cell>
          <cell r="G45" t="str">
            <v>Nữ</v>
          </cell>
          <cell r="H45" t="str">
            <v>26/06/1990</v>
          </cell>
          <cell r="I45" t="str">
            <v>Bắc Giang</v>
          </cell>
        </row>
        <row r="46">
          <cell r="B46" t="str">
            <v>Phạm Thành Luân 24/03/1991</v>
          </cell>
          <cell r="C46">
            <v>15055043</v>
          </cell>
          <cell r="D46" t="str">
            <v xml:space="preserve">Phạm Thành </v>
          </cell>
          <cell r="E46" t="str">
            <v>Luân</v>
          </cell>
          <cell r="F46" t="str">
            <v>Phạm Thành Luân</v>
          </cell>
          <cell r="G46" t="str">
            <v>Nam</v>
          </cell>
          <cell r="H46" t="str">
            <v>24/03/1991</v>
          </cell>
          <cell r="I46" t="str">
            <v>Phú Thọ</v>
          </cell>
        </row>
        <row r="47">
          <cell r="B47" t="str">
            <v>Trịnh Phương Ly 23/07/1992</v>
          </cell>
          <cell r="C47">
            <v>15055044</v>
          </cell>
          <cell r="D47" t="str">
            <v xml:space="preserve">Trịnh Phương </v>
          </cell>
          <cell r="E47" t="str">
            <v>Ly</v>
          </cell>
          <cell r="F47" t="str">
            <v>Trịnh Phương Ly</v>
          </cell>
          <cell r="G47" t="str">
            <v>Nữ</v>
          </cell>
          <cell r="H47" t="str">
            <v>23/07/1992</v>
          </cell>
          <cell r="I47" t="str">
            <v>Thanh Hóa</v>
          </cell>
        </row>
        <row r="48">
          <cell r="B48" t="str">
            <v>Đỗ Thị Lý 21/06/1986</v>
          </cell>
          <cell r="C48">
            <v>15055045</v>
          </cell>
          <cell r="D48" t="str">
            <v xml:space="preserve"> Đỗ Thị </v>
          </cell>
          <cell r="E48" t="str">
            <v>Lý</v>
          </cell>
          <cell r="F48" t="str">
            <v>Đỗ Thị Lý</v>
          </cell>
          <cell r="G48" t="str">
            <v>Nữ</v>
          </cell>
          <cell r="H48" t="str">
            <v>21/06/1986</v>
          </cell>
          <cell r="I48" t="str">
            <v>Bắc Ninh</v>
          </cell>
        </row>
        <row r="49">
          <cell r="B49" t="str">
            <v>Lê Đức Mạnh 21/10/1992</v>
          </cell>
          <cell r="C49">
            <v>15055046</v>
          </cell>
          <cell r="D49" t="str">
            <v xml:space="preserve">Lê Đức </v>
          </cell>
          <cell r="E49" t="str">
            <v>Mạnh</v>
          </cell>
          <cell r="F49" t="str">
            <v>Lê Đức Mạnh</v>
          </cell>
          <cell r="G49" t="str">
            <v>Nam</v>
          </cell>
          <cell r="H49" t="str">
            <v>21/10/1992</v>
          </cell>
          <cell r="I49" t="str">
            <v>Vĩnh Phú</v>
          </cell>
        </row>
        <row r="50">
          <cell r="B50" t="str">
            <v>Hoàng Văn Minh 02/04/1987</v>
          </cell>
          <cell r="C50">
            <v>15055047</v>
          </cell>
          <cell r="D50" t="str">
            <v xml:space="preserve">Hoàng Văn </v>
          </cell>
          <cell r="E50" t="str">
            <v>Minh</v>
          </cell>
          <cell r="F50" t="str">
            <v>Hoàng Văn Minh</v>
          </cell>
          <cell r="G50" t="str">
            <v>Nam</v>
          </cell>
          <cell r="H50" t="str">
            <v>02/04/1987</v>
          </cell>
          <cell r="I50" t="str">
            <v>Thái Nguyên</v>
          </cell>
        </row>
        <row r="51">
          <cell r="B51" t="str">
            <v>Nguyễn Thế Nam 23/01/1992</v>
          </cell>
          <cell r="C51">
            <v>15055048</v>
          </cell>
          <cell r="D51" t="str">
            <v xml:space="preserve">Nguyễn Thế </v>
          </cell>
          <cell r="E51" t="str">
            <v>Nam</v>
          </cell>
          <cell r="F51" t="str">
            <v>Nguyễn Thế Nam</v>
          </cell>
          <cell r="G51" t="str">
            <v>Nam</v>
          </cell>
          <cell r="H51" t="str">
            <v>23/01/1992</v>
          </cell>
          <cell r="I51" t="str">
            <v>Hà Nội</v>
          </cell>
        </row>
        <row r="52">
          <cell r="B52" t="str">
            <v>Hoàng Thị Thúy Ngọc 06/03/1982</v>
          </cell>
          <cell r="C52">
            <v>15055049</v>
          </cell>
          <cell r="D52" t="str">
            <v xml:space="preserve">Hoàng Thị Thúy </v>
          </cell>
          <cell r="E52" t="str">
            <v>Ngọc</v>
          </cell>
          <cell r="F52" t="str">
            <v>Hoàng Thị Thúy Ngọc</v>
          </cell>
          <cell r="G52" t="str">
            <v>Nữ</v>
          </cell>
          <cell r="H52" t="str">
            <v>06/03/1982</v>
          </cell>
          <cell r="I52" t="str">
            <v>Phú Thọ</v>
          </cell>
        </row>
        <row r="53">
          <cell r="B53" t="str">
            <v>Nguyễn Phương Nhung 19/07/1991</v>
          </cell>
          <cell r="C53">
            <v>15055050</v>
          </cell>
          <cell r="D53" t="str">
            <v xml:space="preserve">Nguyễn Phương </v>
          </cell>
          <cell r="E53" t="str">
            <v>Nhung</v>
          </cell>
          <cell r="F53" t="str">
            <v>Nguyễn Phương Nhung</v>
          </cell>
          <cell r="G53" t="str">
            <v>Nữ</v>
          </cell>
          <cell r="H53" t="str">
            <v>19/07/1991</v>
          </cell>
          <cell r="I53" t="str">
            <v>Thái Nguyên</v>
          </cell>
        </row>
        <row r="54">
          <cell r="B54" t="str">
            <v>Bùi Kim Oanh 19/11/1983</v>
          </cell>
          <cell r="C54">
            <v>15055051</v>
          </cell>
          <cell r="D54" t="str">
            <v xml:space="preserve">Bùi Kim </v>
          </cell>
          <cell r="E54" t="str">
            <v>Oanh</v>
          </cell>
          <cell r="F54" t="str">
            <v>Bùi Kim Oanh</v>
          </cell>
          <cell r="G54" t="str">
            <v>Nữ</v>
          </cell>
          <cell r="H54" t="str">
            <v>19/11/1983</v>
          </cell>
          <cell r="I54" t="str">
            <v>Hà Nội</v>
          </cell>
        </row>
        <row r="55">
          <cell r="B55" t="str">
            <v>Đỗ Thu Phúc 04/09/1984</v>
          </cell>
          <cell r="C55">
            <v>15055052</v>
          </cell>
          <cell r="D55" t="str">
            <v xml:space="preserve">Đỗ Thu </v>
          </cell>
          <cell r="E55" t="str">
            <v>Phúc</v>
          </cell>
          <cell r="F55" t="str">
            <v>Đỗ Thu Phúc</v>
          </cell>
          <cell r="G55" t="str">
            <v>Nữ</v>
          </cell>
          <cell r="H55" t="str">
            <v>04/09/1984</v>
          </cell>
          <cell r="I55" t="str">
            <v>Hà Nội</v>
          </cell>
        </row>
        <row r="56">
          <cell r="B56" t="str">
            <v>Nguyễn Huy Phương 09/11/1980</v>
          </cell>
          <cell r="C56">
            <v>15055053</v>
          </cell>
          <cell r="D56" t="str">
            <v xml:space="preserve">Nguyễn Huy </v>
          </cell>
          <cell r="E56" t="str">
            <v>Phương</v>
          </cell>
          <cell r="F56" t="str">
            <v>Nguyễn Huy Phương</v>
          </cell>
          <cell r="G56" t="str">
            <v>Nam</v>
          </cell>
          <cell r="H56" t="str">
            <v>09/11/1980</v>
          </cell>
          <cell r="I56" t="str">
            <v>Nghệ An</v>
          </cell>
        </row>
        <row r="57">
          <cell r="B57" t="str">
            <v>Hoàng Trần Nhật Quang 10/01/1990</v>
          </cell>
          <cell r="C57">
            <v>15055054</v>
          </cell>
          <cell r="D57" t="str">
            <v xml:space="preserve">Hoàng Trần Nhật </v>
          </cell>
          <cell r="E57" t="str">
            <v>Quang</v>
          </cell>
          <cell r="F57" t="str">
            <v>Hoàng Trần Nhật Quang</v>
          </cell>
          <cell r="G57" t="str">
            <v>Nam</v>
          </cell>
          <cell r="H57" t="str">
            <v>10/01/1990</v>
          </cell>
          <cell r="I57" t="str">
            <v>Quảng Bình</v>
          </cell>
        </row>
        <row r="58">
          <cell r="B58" t="str">
            <v>Hoàng Việt Quang 20/10/1985</v>
          </cell>
          <cell r="C58">
            <v>15055055</v>
          </cell>
          <cell r="D58" t="str">
            <v xml:space="preserve">Hoàng Việt </v>
          </cell>
          <cell r="E58" t="str">
            <v>Quang</v>
          </cell>
          <cell r="F58" t="str">
            <v>Hoàng Việt Quang</v>
          </cell>
          <cell r="G58" t="str">
            <v>Nam</v>
          </cell>
          <cell r="H58" t="str">
            <v>20/10/1985</v>
          </cell>
          <cell r="I58" t="str">
            <v>Thái Nguyên</v>
          </cell>
        </row>
        <row r="59">
          <cell r="B59" t="str">
            <v>Trần Thị Thúy Sinh 25/02/1992</v>
          </cell>
          <cell r="C59">
            <v>15055056</v>
          </cell>
          <cell r="D59" t="str">
            <v xml:space="preserve">Trần Thị Thúy </v>
          </cell>
          <cell r="E59" t="str">
            <v>Sinh</v>
          </cell>
          <cell r="F59" t="str">
            <v>Trần Thị Thúy Sinh</v>
          </cell>
          <cell r="G59" t="str">
            <v>Nữ</v>
          </cell>
          <cell r="H59" t="str">
            <v>25/02/1992</v>
          </cell>
          <cell r="I59" t="str">
            <v>Phú Thọ</v>
          </cell>
        </row>
        <row r="60">
          <cell r="B60" t="str">
            <v>Đào Hữu Tâm 08/04/1988</v>
          </cell>
          <cell r="C60">
            <v>15055057</v>
          </cell>
          <cell r="D60" t="str">
            <v xml:space="preserve">Đào Hữu </v>
          </cell>
          <cell r="E60" t="str">
            <v>Tâm</v>
          </cell>
          <cell r="F60" t="str">
            <v>Đào Hữu Tâm</v>
          </cell>
          <cell r="G60" t="str">
            <v>Nam</v>
          </cell>
          <cell r="H60" t="str">
            <v>08/04/1988</v>
          </cell>
          <cell r="I60" t="str">
            <v>Yên Bái</v>
          </cell>
        </row>
        <row r="61">
          <cell r="B61" t="str">
            <v>Phan Văn Thái 20/07/1981</v>
          </cell>
          <cell r="C61">
            <v>15055058</v>
          </cell>
          <cell r="D61" t="str">
            <v xml:space="preserve">Phan Văn </v>
          </cell>
          <cell r="E61" t="str">
            <v>Thái</v>
          </cell>
          <cell r="F61" t="str">
            <v>Phan Văn Thái</v>
          </cell>
          <cell r="G61" t="str">
            <v>Nam</v>
          </cell>
          <cell r="H61" t="str">
            <v>20/07/1981</v>
          </cell>
          <cell r="I61" t="str">
            <v>Nghệ An</v>
          </cell>
        </row>
        <row r="62">
          <cell r="B62" t="str">
            <v>Nguyễn Thị Minh Thanh 01/10/1979</v>
          </cell>
          <cell r="C62">
            <v>15055059</v>
          </cell>
          <cell r="D62" t="str">
            <v xml:space="preserve">Nguyễn Thị Minh </v>
          </cell>
          <cell r="E62" t="str">
            <v>Thanh</v>
          </cell>
          <cell r="F62" t="str">
            <v>Nguyễn Thị Minh Thanh</v>
          </cell>
          <cell r="G62" t="str">
            <v>Nữ</v>
          </cell>
          <cell r="H62" t="str">
            <v>01/10/1979</v>
          </cell>
          <cell r="I62" t="str">
            <v>Yên Bái</v>
          </cell>
        </row>
        <row r="63">
          <cell r="B63" t="str">
            <v>Vũ Thị Phương Thảo 12/02/1989</v>
          </cell>
          <cell r="C63">
            <v>15055060</v>
          </cell>
          <cell r="D63" t="str">
            <v xml:space="preserve">Vũ Thị Phương </v>
          </cell>
          <cell r="E63" t="str">
            <v>Thảo</v>
          </cell>
          <cell r="F63" t="str">
            <v>Vũ Thị Phương Thảo</v>
          </cell>
          <cell r="G63" t="str">
            <v>Nữ</v>
          </cell>
          <cell r="H63" t="str">
            <v>12/02/1989</v>
          </cell>
          <cell r="I63" t="str">
            <v>Hà Nam</v>
          </cell>
        </row>
        <row r="64">
          <cell r="B64" t="str">
            <v>Nguyễn Thị Thảo 27/06/1987</v>
          </cell>
          <cell r="C64">
            <v>15055061</v>
          </cell>
          <cell r="D64" t="str">
            <v xml:space="preserve">Nguyễn Thị </v>
          </cell>
          <cell r="E64" t="str">
            <v>Thảo</v>
          </cell>
          <cell r="F64" t="str">
            <v>Nguyễn Thị Thảo</v>
          </cell>
          <cell r="G64" t="str">
            <v>Nữ</v>
          </cell>
          <cell r="H64" t="str">
            <v>27/06/1987</v>
          </cell>
          <cell r="I64" t="str">
            <v>Hà Nội</v>
          </cell>
        </row>
        <row r="65">
          <cell r="B65" t="str">
            <v>Phạm Thị Thu Thảo 20/12/1991</v>
          </cell>
          <cell r="C65">
            <v>15055062</v>
          </cell>
          <cell r="D65" t="str">
            <v xml:space="preserve">Phạm Thị Thu </v>
          </cell>
          <cell r="E65" t="str">
            <v>Thảo</v>
          </cell>
          <cell r="F65" t="str">
            <v>Phạm Thị Thu Thảo</v>
          </cell>
          <cell r="G65" t="str">
            <v>Nữ</v>
          </cell>
          <cell r="H65" t="str">
            <v>20/12/1991</v>
          </cell>
          <cell r="I65" t="str">
            <v>Hải Dương</v>
          </cell>
        </row>
        <row r="66">
          <cell r="B66" t="str">
            <v>Lương Đình Thiện 06/12/1989</v>
          </cell>
          <cell r="C66">
            <v>15055064</v>
          </cell>
          <cell r="D66" t="str">
            <v xml:space="preserve">Lương Đình </v>
          </cell>
          <cell r="E66" t="str">
            <v>Thiện</v>
          </cell>
          <cell r="F66" t="str">
            <v>Lương Đình Thiện</v>
          </cell>
          <cell r="G66" t="str">
            <v>Nam</v>
          </cell>
          <cell r="H66" t="str">
            <v>06/12/1989</v>
          </cell>
          <cell r="I66" t="str">
            <v>Hải Dương</v>
          </cell>
        </row>
        <row r="67">
          <cell r="B67" t="str">
            <v>Vũ Hồng Thu 09/09/1987</v>
          </cell>
          <cell r="C67">
            <v>15055065</v>
          </cell>
          <cell r="D67" t="str">
            <v xml:space="preserve">Vũ Hồng </v>
          </cell>
          <cell r="E67" t="str">
            <v>Thu</v>
          </cell>
          <cell r="F67" t="str">
            <v>Vũ Hồng Thu</v>
          </cell>
          <cell r="G67" t="str">
            <v>Nữ</v>
          </cell>
          <cell r="H67" t="str">
            <v>09/09/1987</v>
          </cell>
          <cell r="I67" t="str">
            <v>Thái Nguyên</v>
          </cell>
        </row>
        <row r="68">
          <cell r="B68" t="str">
            <v>Nguyễn Thị Xuân Thu 11/03/1985</v>
          </cell>
          <cell r="C68">
            <v>15055066</v>
          </cell>
          <cell r="D68" t="str">
            <v>Nguyễn Thị Xuân</v>
          </cell>
          <cell r="E68" t="str">
            <v>Thu</v>
          </cell>
          <cell r="F68" t="str">
            <v>Nguyễn Thị Xuân Thu</v>
          </cell>
          <cell r="G68" t="str">
            <v>Nữ</v>
          </cell>
          <cell r="H68" t="str">
            <v>11/03/1985</v>
          </cell>
          <cell r="I68" t="str">
            <v>Thái Bình</v>
          </cell>
        </row>
        <row r="69">
          <cell r="B69" t="str">
            <v>Hồ Thị Thanh Thương 20/10/1987</v>
          </cell>
          <cell r="C69">
            <v>15055067</v>
          </cell>
          <cell r="D69" t="str">
            <v xml:space="preserve">Hồ Thị Thanh </v>
          </cell>
          <cell r="E69" t="str">
            <v>Thương</v>
          </cell>
          <cell r="F69" t="str">
            <v>Hồ Thị Thanh Thương</v>
          </cell>
          <cell r="G69" t="str">
            <v>Nữ</v>
          </cell>
          <cell r="H69" t="str">
            <v>20/10/1987</v>
          </cell>
          <cell r="I69" t="str">
            <v>Hà Tĩnh</v>
          </cell>
        </row>
        <row r="70">
          <cell r="B70" t="str">
            <v>Phạm Minh Tiến 26/01/1988</v>
          </cell>
          <cell r="C70">
            <v>15055068</v>
          </cell>
          <cell r="D70" t="str">
            <v xml:space="preserve">Phạm Minh </v>
          </cell>
          <cell r="E70" t="str">
            <v>Tiến</v>
          </cell>
          <cell r="F70" t="str">
            <v>Phạm Minh Tiến</v>
          </cell>
          <cell r="G70" t="str">
            <v>Nam</v>
          </cell>
          <cell r="H70" t="str">
            <v>26/01/1988</v>
          </cell>
          <cell r="I70" t="str">
            <v>Hà Nội</v>
          </cell>
        </row>
        <row r="71">
          <cell r="B71" t="str">
            <v>Đặng Hương Trà 04/11/1982</v>
          </cell>
          <cell r="C71">
            <v>15055069</v>
          </cell>
          <cell r="D71" t="str">
            <v xml:space="preserve">Đặng Hương </v>
          </cell>
          <cell r="E71" t="str">
            <v>Trà</v>
          </cell>
          <cell r="F71" t="str">
            <v>Đặng Hương Trà</v>
          </cell>
          <cell r="G71" t="str">
            <v>Nữ</v>
          </cell>
          <cell r="H71" t="str">
            <v>04/11/1982</v>
          </cell>
          <cell r="I71" t="str">
            <v>Hà Nội</v>
          </cell>
        </row>
        <row r="72">
          <cell r="B72" t="str">
            <v>Ngô Thu Trang 04/07/1992</v>
          </cell>
          <cell r="C72">
            <v>15055070</v>
          </cell>
          <cell r="D72" t="str">
            <v xml:space="preserve">Ngô Thu </v>
          </cell>
          <cell r="E72" t="str">
            <v>Trang</v>
          </cell>
          <cell r="F72" t="str">
            <v>Ngô Thu Trang</v>
          </cell>
          <cell r="G72" t="str">
            <v>Nữ</v>
          </cell>
          <cell r="H72" t="str">
            <v>04/07/1992</v>
          </cell>
          <cell r="I72" t="str">
            <v>Hà Nội</v>
          </cell>
        </row>
        <row r="73">
          <cell r="B73" t="str">
            <v>Nguyễn Kim Trung 16/01/1989</v>
          </cell>
          <cell r="C73">
            <v>15055071</v>
          </cell>
          <cell r="D73" t="str">
            <v xml:space="preserve">Nguyễn Kim </v>
          </cell>
          <cell r="E73" t="str">
            <v>Trung</v>
          </cell>
          <cell r="F73" t="str">
            <v>Nguyễn Kim Trung</v>
          </cell>
          <cell r="G73" t="str">
            <v>Nam</v>
          </cell>
          <cell r="H73" t="str">
            <v>16/01/1989</v>
          </cell>
          <cell r="I73" t="str">
            <v>Phú Thọ</v>
          </cell>
        </row>
        <row r="74">
          <cell r="B74" t="str">
            <v>Phạm Văn Tuân 19/05/1985</v>
          </cell>
          <cell r="C74">
            <v>15055072</v>
          </cell>
          <cell r="D74" t="str">
            <v xml:space="preserve">Phạm Văn </v>
          </cell>
          <cell r="E74" t="str">
            <v>Tuân</v>
          </cell>
          <cell r="F74" t="str">
            <v>Phạm Văn Tuân</v>
          </cell>
          <cell r="G74" t="str">
            <v>Nam</v>
          </cell>
          <cell r="H74" t="str">
            <v>19/05/1985</v>
          </cell>
          <cell r="I74" t="str">
            <v>Nam Định</v>
          </cell>
        </row>
        <row r="75">
          <cell r="B75" t="str">
            <v>Phạm Văn Tuân 02/01/1982</v>
          </cell>
          <cell r="C75">
            <v>15055073</v>
          </cell>
          <cell r="D75" t="str">
            <v xml:space="preserve">Phạm Văn </v>
          </cell>
          <cell r="E75" t="str">
            <v>Tuân</v>
          </cell>
          <cell r="F75" t="str">
            <v>Phạm Văn Tuân</v>
          </cell>
          <cell r="G75" t="str">
            <v>Nam</v>
          </cell>
          <cell r="H75" t="str">
            <v>02/01/1982</v>
          </cell>
          <cell r="I75" t="str">
            <v>Bắc Giang</v>
          </cell>
        </row>
        <row r="76">
          <cell r="B76" t="str">
            <v>Nguyễn Ngọc Tuấn 06/05/1988</v>
          </cell>
          <cell r="C76">
            <v>15055074</v>
          </cell>
          <cell r="D76" t="str">
            <v xml:space="preserve">Nguyễn Ngọc </v>
          </cell>
          <cell r="E76" t="str">
            <v>Tuấn</v>
          </cell>
          <cell r="F76" t="str">
            <v>Nguyễn Ngọc Tuấn</v>
          </cell>
          <cell r="G76" t="str">
            <v>Nam</v>
          </cell>
          <cell r="H76" t="str">
            <v>06/05/1988</v>
          </cell>
          <cell r="I76" t="str">
            <v>Hải Dương</v>
          </cell>
        </row>
        <row r="77">
          <cell r="B77" t="str">
            <v>Hoàng Hải Yến 09/07/1982</v>
          </cell>
          <cell r="C77">
            <v>15055076</v>
          </cell>
          <cell r="D77" t="str">
            <v xml:space="preserve">Hoàng Hải </v>
          </cell>
          <cell r="E77" t="str">
            <v>Yến</v>
          </cell>
          <cell r="F77" t="str">
            <v>Hoàng Hải Yến</v>
          </cell>
          <cell r="G77" t="str">
            <v>Nữ</v>
          </cell>
          <cell r="H77" t="str">
            <v>09/07/1982</v>
          </cell>
          <cell r="I77" t="str">
            <v>Nam Định</v>
          </cell>
        </row>
        <row r="78">
          <cell r="B78" t="str">
            <v>Đoàn Thị Lan Anh 30/08/1979</v>
          </cell>
          <cell r="C78">
            <v>15055077</v>
          </cell>
          <cell r="D78" t="str">
            <v xml:space="preserve"> Đoàn Thị Lan</v>
          </cell>
          <cell r="E78" t="str">
            <v>Anh</v>
          </cell>
          <cell r="F78" t="str">
            <v>Đoàn Thị Lan Anh</v>
          </cell>
          <cell r="G78" t="str">
            <v>Nữ</v>
          </cell>
          <cell r="H78" t="str">
            <v>30/08/1979</v>
          </cell>
          <cell r="I78" t="str">
            <v>Quảng Bình</v>
          </cell>
        </row>
        <row r="79">
          <cell r="B79" t="str">
            <v>Trần Quý Ban 18/04/1981</v>
          </cell>
          <cell r="C79">
            <v>15055078</v>
          </cell>
          <cell r="D79" t="str">
            <v xml:space="preserve">Trần Quý </v>
          </cell>
          <cell r="E79" t="str">
            <v>Ban</v>
          </cell>
          <cell r="F79" t="str">
            <v>Trần Quý Ban</v>
          </cell>
          <cell r="G79" t="str">
            <v>Nam</v>
          </cell>
          <cell r="H79" t="str">
            <v>18/04/1981</v>
          </cell>
          <cell r="I79" t="str">
            <v>Thái Bình</v>
          </cell>
        </row>
        <row r="80">
          <cell r="B80" t="str">
            <v>Nguyễn Văn Bào 25/01/1982</v>
          </cell>
          <cell r="C80">
            <v>15055079</v>
          </cell>
          <cell r="D80" t="str">
            <v xml:space="preserve">Nguyễn Văn </v>
          </cell>
          <cell r="E80" t="str">
            <v>Bào</v>
          </cell>
          <cell r="F80" t="str">
            <v>Nguyễn Văn Bào</v>
          </cell>
          <cell r="G80" t="str">
            <v>Nam</v>
          </cell>
          <cell r="H80" t="str">
            <v>25/01/1982</v>
          </cell>
          <cell r="I80" t="str">
            <v>Nam Định</v>
          </cell>
        </row>
        <row r="81">
          <cell r="B81" t="str">
            <v>Đỗ Thế Bằng 15/06/1970</v>
          </cell>
          <cell r="C81">
            <v>15055080</v>
          </cell>
          <cell r="D81" t="str">
            <v xml:space="preserve">Đỗ Thế </v>
          </cell>
          <cell r="E81" t="str">
            <v>Bằng</v>
          </cell>
          <cell r="F81" t="str">
            <v>Đỗ Thế Bằng</v>
          </cell>
          <cell r="G81" t="str">
            <v>Nam</v>
          </cell>
          <cell r="H81" t="str">
            <v>15/06/1970</v>
          </cell>
          <cell r="I81" t="str">
            <v>Thanh Hóa</v>
          </cell>
        </row>
        <row r="82">
          <cell r="B82" t="str">
            <v>Vũ Thị Thanh Bình 05/08/1986</v>
          </cell>
          <cell r="C82">
            <v>15055081</v>
          </cell>
          <cell r="D82" t="str">
            <v xml:space="preserve">Vũ Thị Thanh </v>
          </cell>
          <cell r="E82" t="str">
            <v>Bình</v>
          </cell>
          <cell r="F82" t="str">
            <v>Vũ Thị Thanh Bình</v>
          </cell>
          <cell r="G82" t="str">
            <v>Nữ</v>
          </cell>
          <cell r="H82" t="str">
            <v>05/08/1986</v>
          </cell>
          <cell r="I82" t="str">
            <v>Thái Bình</v>
          </cell>
        </row>
        <row r="83">
          <cell r="B83" t="str">
            <v>Đường Văn Bình 06/06/1985</v>
          </cell>
          <cell r="C83">
            <v>15055082</v>
          </cell>
          <cell r="D83" t="str">
            <v xml:space="preserve">Đường Văn </v>
          </cell>
          <cell r="E83" t="str">
            <v>Bình</v>
          </cell>
          <cell r="F83" t="str">
            <v>Đường Văn Bình</v>
          </cell>
          <cell r="G83" t="str">
            <v>Nam</v>
          </cell>
          <cell r="H83" t="str">
            <v>06/06/1985</v>
          </cell>
          <cell r="I83" t="str">
            <v>Hà Nội</v>
          </cell>
        </row>
        <row r="84">
          <cell r="B84" t="str">
            <v>Nguyễn Hữu Cường 10/07/1979</v>
          </cell>
          <cell r="C84">
            <v>15055083</v>
          </cell>
          <cell r="D84" t="str">
            <v xml:space="preserve">Nguyễn Hữu </v>
          </cell>
          <cell r="E84" t="str">
            <v>Cường</v>
          </cell>
          <cell r="F84" t="str">
            <v>Nguyễn Hữu Cường</v>
          </cell>
          <cell r="G84" t="str">
            <v>Nam</v>
          </cell>
          <cell r="H84" t="str">
            <v>10/07/1979</v>
          </cell>
          <cell r="I84" t="str">
            <v>Hà Nội</v>
          </cell>
        </row>
        <row r="85">
          <cell r="B85" t="str">
            <v>Nguyễn Thị Diễn 24/09/1981</v>
          </cell>
          <cell r="C85">
            <v>15055084</v>
          </cell>
          <cell r="D85" t="str">
            <v xml:space="preserve">Nguyễn Thị </v>
          </cell>
          <cell r="E85" t="str">
            <v>Diễn</v>
          </cell>
          <cell r="F85" t="str">
            <v>Nguyễn Thị Diễn</v>
          </cell>
          <cell r="G85" t="str">
            <v>Nữ</v>
          </cell>
          <cell r="H85" t="str">
            <v>24/09/1981</v>
          </cell>
          <cell r="I85" t="str">
            <v>Quảng Ninh</v>
          </cell>
        </row>
        <row r="86">
          <cell r="B86" t="str">
            <v>Tống Thị Hoa Dơn 24/06/1989</v>
          </cell>
          <cell r="C86">
            <v>15055085</v>
          </cell>
          <cell r="D86" t="str">
            <v>Tống Thị Hoa</v>
          </cell>
          <cell r="E86" t="str">
            <v>Dơn</v>
          </cell>
          <cell r="F86" t="str">
            <v>Tống Thị Hoa Dơn</v>
          </cell>
          <cell r="G86" t="str">
            <v>Nữ</v>
          </cell>
          <cell r="H86" t="str">
            <v>24/06/1989</v>
          </cell>
          <cell r="I86" t="str">
            <v>Nam Định</v>
          </cell>
        </row>
        <row r="87">
          <cell r="B87" t="str">
            <v>Đặng Thanh Dũng 02/08/1979</v>
          </cell>
          <cell r="C87">
            <v>15055086</v>
          </cell>
          <cell r="D87" t="str">
            <v xml:space="preserve">Đặng Thanh </v>
          </cell>
          <cell r="E87" t="str">
            <v>Dũng</v>
          </cell>
          <cell r="F87" t="str">
            <v>Đặng Thanh Dũng</v>
          </cell>
          <cell r="G87" t="str">
            <v>Nam</v>
          </cell>
          <cell r="H87" t="str">
            <v>02/08/1979</v>
          </cell>
          <cell r="I87" t="str">
            <v>Thái Bình</v>
          </cell>
        </row>
        <row r="88">
          <cell r="B88" t="str">
            <v>Mai Tiến Dũng 08/01/1959</v>
          </cell>
          <cell r="C88">
            <v>15055087</v>
          </cell>
          <cell r="D88" t="str">
            <v>Mai Tiến</v>
          </cell>
          <cell r="E88" t="str">
            <v>Dũng</v>
          </cell>
          <cell r="F88" t="str">
            <v>Mai Tiến Dũng</v>
          </cell>
          <cell r="G88" t="str">
            <v>Nam</v>
          </cell>
          <cell r="H88" t="str">
            <v>08/01/1959</v>
          </cell>
          <cell r="I88" t="str">
            <v>Hà Nam</v>
          </cell>
        </row>
        <row r="89">
          <cell r="B89" t="str">
            <v>Phùng Việt Dũng 19/04/1984</v>
          </cell>
          <cell r="C89">
            <v>15055088</v>
          </cell>
          <cell r="D89" t="str">
            <v xml:space="preserve">Phùng Việt </v>
          </cell>
          <cell r="E89" t="str">
            <v>Dũng</v>
          </cell>
          <cell r="F89" t="str">
            <v>Phùng Việt Dũng</v>
          </cell>
          <cell r="G89" t="str">
            <v>Nam</v>
          </cell>
          <cell r="H89" t="str">
            <v>19/04/1984</v>
          </cell>
          <cell r="I89" t="str">
            <v>Hà Nội</v>
          </cell>
        </row>
        <row r="90">
          <cell r="B90" t="str">
            <v>Hoàng Khánh Duy 30/04/1975</v>
          </cell>
          <cell r="C90">
            <v>15055089</v>
          </cell>
          <cell r="D90" t="str">
            <v xml:space="preserve">Hoàng Khánh </v>
          </cell>
          <cell r="E90" t="str">
            <v>Duy</v>
          </cell>
          <cell r="F90" t="str">
            <v>Hoàng Khánh Duy</v>
          </cell>
          <cell r="G90" t="str">
            <v>Nam</v>
          </cell>
          <cell r="H90" t="str">
            <v>30/04/1975</v>
          </cell>
          <cell r="I90" t="str">
            <v>Lạng Sơn</v>
          </cell>
        </row>
        <row r="91">
          <cell r="B91" t="str">
            <v>Nguyễn Thùy Dương 07/10/1988</v>
          </cell>
          <cell r="C91">
            <v>15055090</v>
          </cell>
          <cell r="D91" t="str">
            <v xml:space="preserve">Nguyễn Thùy </v>
          </cell>
          <cell r="E91" t="str">
            <v>Dương</v>
          </cell>
          <cell r="F91" t="str">
            <v>Nguyễn Thùy Dương</v>
          </cell>
          <cell r="G91" t="str">
            <v>Nữ</v>
          </cell>
          <cell r="H91" t="str">
            <v>07/10/1988</v>
          </cell>
          <cell r="I91" t="str">
            <v>Bắc Ninh</v>
          </cell>
        </row>
        <row r="92">
          <cell r="B92" t="str">
            <v>Nguyễn Thị Linh Đa 15/10/1979</v>
          </cell>
          <cell r="C92">
            <v>15055091</v>
          </cell>
          <cell r="D92" t="str">
            <v xml:space="preserve">Nguyễn Thị Linh </v>
          </cell>
          <cell r="E92" t="str">
            <v>Đa</v>
          </cell>
          <cell r="F92" t="str">
            <v>Nguyễn Thị Linh Đa</v>
          </cell>
          <cell r="G92" t="str">
            <v>Nữ</v>
          </cell>
          <cell r="H92" t="str">
            <v>15/10/1979</v>
          </cell>
          <cell r="I92" t="str">
            <v>Nghệ An</v>
          </cell>
        </row>
        <row r="93">
          <cell r="B93" t="str">
            <v>Lã Đức Đoàn 23/10/1982</v>
          </cell>
          <cell r="C93">
            <v>15055092</v>
          </cell>
          <cell r="D93" t="str">
            <v>Lã Đức</v>
          </cell>
          <cell r="E93" t="str">
            <v>Đoàn</v>
          </cell>
          <cell r="F93" t="str">
            <v>Lã Đức Đoàn</v>
          </cell>
          <cell r="G93" t="str">
            <v>Nam</v>
          </cell>
          <cell r="H93" t="str">
            <v>23/10/1982</v>
          </cell>
          <cell r="I93" t="str">
            <v>Lạng Sơn</v>
          </cell>
        </row>
        <row r="94">
          <cell r="B94" t="str">
            <v>Bùi Văn Giang 12/01/1978</v>
          </cell>
          <cell r="C94">
            <v>15055093</v>
          </cell>
          <cell r="D94" t="str">
            <v xml:space="preserve">Bùi Văn </v>
          </cell>
          <cell r="E94" t="str">
            <v>Giang</v>
          </cell>
          <cell r="F94" t="str">
            <v>Bùi Văn Giang</v>
          </cell>
          <cell r="G94" t="str">
            <v>Nam</v>
          </cell>
          <cell r="H94" t="str">
            <v>12/01/1978</v>
          </cell>
          <cell r="I94" t="str">
            <v>Hà Nội</v>
          </cell>
        </row>
        <row r="95">
          <cell r="B95" t="str">
            <v>Nguyễn Đức Hà 05/07/1988</v>
          </cell>
          <cell r="C95">
            <v>15055094</v>
          </cell>
          <cell r="D95" t="str">
            <v xml:space="preserve">Nguyễn Đức </v>
          </cell>
          <cell r="E95" t="str">
            <v>Hà</v>
          </cell>
          <cell r="F95" t="str">
            <v>Nguyễn Đức Hà</v>
          </cell>
          <cell r="G95" t="str">
            <v>Nam</v>
          </cell>
          <cell r="H95" t="str">
            <v>05/07/1988</v>
          </cell>
          <cell r="I95" t="str">
            <v>Hà Nội</v>
          </cell>
        </row>
        <row r="96">
          <cell r="B96" t="str">
            <v>Bùi Thị Hồng Hà 26/12/1985</v>
          </cell>
          <cell r="C96">
            <v>15055095</v>
          </cell>
          <cell r="D96" t="str">
            <v xml:space="preserve">Bùi Thị Hồng </v>
          </cell>
          <cell r="E96" t="str">
            <v>Hà</v>
          </cell>
          <cell r="F96" t="str">
            <v>Bùi Thị Hồng Hà</v>
          </cell>
          <cell r="G96" t="str">
            <v>Nữ</v>
          </cell>
          <cell r="H96" t="str">
            <v>26/12/1985</v>
          </cell>
          <cell r="I96" t="str">
            <v>Tuyên Quang</v>
          </cell>
        </row>
        <row r="97">
          <cell r="B97" t="str">
            <v>Đỗ Thanh Hà 24/10/1985</v>
          </cell>
          <cell r="C97">
            <v>15055096</v>
          </cell>
          <cell r="D97" t="str">
            <v xml:space="preserve">Đỗ Thanh </v>
          </cell>
          <cell r="E97" t="str">
            <v>Hà</v>
          </cell>
          <cell r="F97" t="str">
            <v>Đỗ Thanh Hà</v>
          </cell>
          <cell r="G97" t="str">
            <v>Nam</v>
          </cell>
          <cell r="H97" t="str">
            <v>24/10/1985</v>
          </cell>
          <cell r="I97" t="str">
            <v>Hà Nội</v>
          </cell>
        </row>
        <row r="98">
          <cell r="B98" t="str">
            <v>Nguyễn Chí Trần Hà 07/10/1990</v>
          </cell>
          <cell r="C98">
            <v>15055097</v>
          </cell>
          <cell r="D98" t="str">
            <v xml:space="preserve">Nguyễn Chí Trần </v>
          </cell>
          <cell r="E98" t="str">
            <v>Hà</v>
          </cell>
          <cell r="F98" t="str">
            <v>Nguyễn Chí Trần Hà</v>
          </cell>
          <cell r="G98" t="str">
            <v>Nam</v>
          </cell>
          <cell r="H98" t="str">
            <v>07/10/1990</v>
          </cell>
          <cell r="I98" t="str">
            <v>Hà Nội</v>
          </cell>
        </row>
        <row r="99">
          <cell r="B99" t="str">
            <v>Lê Minh Hải 11/09/1980</v>
          </cell>
          <cell r="C99">
            <v>15055098</v>
          </cell>
          <cell r="D99" t="str">
            <v xml:space="preserve">Lê Minh </v>
          </cell>
          <cell r="E99" t="str">
            <v>Hải</v>
          </cell>
          <cell r="F99" t="str">
            <v>Lê Minh Hải</v>
          </cell>
          <cell r="G99" t="str">
            <v>Nam</v>
          </cell>
          <cell r="H99" t="str">
            <v>11/09/1980</v>
          </cell>
          <cell r="I99" t="str">
            <v>Hà Nội</v>
          </cell>
        </row>
        <row r="100">
          <cell r="B100" t="str">
            <v>Nguyễn Thế Hải 24/12/1978</v>
          </cell>
          <cell r="C100">
            <v>15055099</v>
          </cell>
          <cell r="D100" t="str">
            <v>Nguyễn Thế</v>
          </cell>
          <cell r="E100" t="str">
            <v>Hải</v>
          </cell>
          <cell r="F100" t="str">
            <v>Nguyễn Thế Hải</v>
          </cell>
          <cell r="G100" t="str">
            <v>Nam</v>
          </cell>
          <cell r="H100" t="str">
            <v>24/12/1978</v>
          </cell>
          <cell r="I100" t="str">
            <v>Bắc Giang</v>
          </cell>
        </row>
        <row r="101">
          <cell r="B101" t="str">
            <v>Nguyễn Hồng Hạnh 09/07/1981</v>
          </cell>
          <cell r="C101">
            <v>15055100</v>
          </cell>
          <cell r="D101" t="str">
            <v xml:space="preserve">Nguyễn Hồng </v>
          </cell>
          <cell r="E101" t="str">
            <v>Hạnh</v>
          </cell>
          <cell r="F101" t="str">
            <v>Nguyễn Hồng Hạnh</v>
          </cell>
          <cell r="G101" t="str">
            <v>Nữ</v>
          </cell>
          <cell r="H101" t="str">
            <v>09/07/1981</v>
          </cell>
          <cell r="I101" t="str">
            <v>Hà Nội</v>
          </cell>
        </row>
        <row r="102">
          <cell r="B102" t="str">
            <v>Phạm Thị Hồng Hạnh 17/02/1981</v>
          </cell>
          <cell r="C102">
            <v>15055101</v>
          </cell>
          <cell r="D102" t="str">
            <v>Phạm Thị Hồng</v>
          </cell>
          <cell r="E102" t="str">
            <v>Hạnh</v>
          </cell>
          <cell r="F102" t="str">
            <v>Phạm Thị Hồng Hạnh</v>
          </cell>
          <cell r="G102" t="str">
            <v>Nữ</v>
          </cell>
          <cell r="H102" t="str">
            <v>17/02/1981</v>
          </cell>
          <cell r="I102" t="str">
            <v>Nam Định</v>
          </cell>
        </row>
        <row r="103">
          <cell r="B103" t="str">
            <v>Nguyễn Thị Hằng 09/12/1988</v>
          </cell>
          <cell r="C103">
            <v>15055102</v>
          </cell>
          <cell r="D103" t="str">
            <v xml:space="preserve">Nguyễn Thị </v>
          </cell>
          <cell r="E103" t="str">
            <v>Hằng</v>
          </cell>
          <cell r="F103" t="str">
            <v>Nguyễn Thị Hằng</v>
          </cell>
          <cell r="G103" t="str">
            <v>Nữ</v>
          </cell>
          <cell r="H103" t="str">
            <v>09/12/1988</v>
          </cell>
          <cell r="I103" t="str">
            <v>Bắc Giang</v>
          </cell>
        </row>
        <row r="104">
          <cell r="B104" t="str">
            <v>Lê Quang Hiển 18/10/1991</v>
          </cell>
          <cell r="C104">
            <v>15055103</v>
          </cell>
          <cell r="D104" t="str">
            <v xml:space="preserve">Lê Quang </v>
          </cell>
          <cell r="E104" t="str">
            <v>Hiển</v>
          </cell>
          <cell r="F104" t="str">
            <v>Lê Quang Hiển</v>
          </cell>
          <cell r="G104" t="str">
            <v>Nam</v>
          </cell>
          <cell r="H104" t="str">
            <v>18/10/1991</v>
          </cell>
          <cell r="I104" t="str">
            <v>Vĩnh Phúc</v>
          </cell>
        </row>
        <row r="105">
          <cell r="B105" t="str">
            <v>Nguyễn Thị Liên Hoa 07/10/1982</v>
          </cell>
          <cell r="C105">
            <v>15055104</v>
          </cell>
          <cell r="D105" t="str">
            <v xml:space="preserve">Nguyễn Thị Liên </v>
          </cell>
          <cell r="E105" t="str">
            <v>Hoa</v>
          </cell>
          <cell r="F105" t="str">
            <v>Nguyễn Thị Liên Hoa</v>
          </cell>
          <cell r="G105" t="str">
            <v>Nữ</v>
          </cell>
          <cell r="H105" t="str">
            <v>07/10/1982</v>
          </cell>
          <cell r="I105" t="str">
            <v>Nghệ An</v>
          </cell>
        </row>
        <row r="106">
          <cell r="B106" t="str">
            <v>Mai Thị Hoa 30/10/1985</v>
          </cell>
          <cell r="C106">
            <v>15055105</v>
          </cell>
          <cell r="D106" t="str">
            <v xml:space="preserve">Mai Thị </v>
          </cell>
          <cell r="E106" t="str">
            <v>Hoa</v>
          </cell>
          <cell r="F106" t="str">
            <v>Mai Thị Hoa</v>
          </cell>
          <cell r="G106" t="str">
            <v>Nữ</v>
          </cell>
          <cell r="H106" t="str">
            <v>30/10/1985</v>
          </cell>
          <cell r="I106" t="str">
            <v>Thanh Hóa</v>
          </cell>
        </row>
        <row r="107">
          <cell r="B107" t="str">
            <v>Vũ Diệu Hoài 03/07/1983</v>
          </cell>
          <cell r="C107">
            <v>15055106</v>
          </cell>
          <cell r="D107" t="str">
            <v xml:space="preserve">Vũ Diệu </v>
          </cell>
          <cell r="E107" t="str">
            <v>Hoài</v>
          </cell>
          <cell r="F107" t="str">
            <v>Vũ Diệu Hoài</v>
          </cell>
          <cell r="G107" t="str">
            <v>Nữ</v>
          </cell>
          <cell r="H107" t="str">
            <v>03/07/1983</v>
          </cell>
          <cell r="I107" t="str">
            <v>Nam Định</v>
          </cell>
        </row>
        <row r="108">
          <cell r="B108" t="str">
            <v>Đào Văn Hoàn 06/12/1971</v>
          </cell>
          <cell r="C108">
            <v>15055107</v>
          </cell>
          <cell r="D108" t="str">
            <v>Đào Văn</v>
          </cell>
          <cell r="E108" t="str">
            <v>Hoàn</v>
          </cell>
          <cell r="F108" t="str">
            <v>Đào Văn Hoàn</v>
          </cell>
          <cell r="G108" t="str">
            <v>Nam</v>
          </cell>
          <cell r="H108" t="str">
            <v>06/12/1971</v>
          </cell>
          <cell r="I108" t="str">
            <v>Hà Nội</v>
          </cell>
        </row>
        <row r="109">
          <cell r="B109" t="str">
            <v>Phạm Thị Hồng 23/05/1982</v>
          </cell>
          <cell r="C109">
            <v>15055108</v>
          </cell>
          <cell r="D109" t="str">
            <v xml:space="preserve">Phạm Thị </v>
          </cell>
          <cell r="E109" t="str">
            <v>Hồng</v>
          </cell>
          <cell r="F109" t="str">
            <v>Phạm Thị Hồng</v>
          </cell>
          <cell r="G109" t="str">
            <v>Nữ</v>
          </cell>
          <cell r="H109" t="str">
            <v>23/05/1982</v>
          </cell>
          <cell r="I109" t="str">
            <v>Hải Phòng</v>
          </cell>
        </row>
        <row r="110">
          <cell r="B110" t="str">
            <v>Nguyễn Thương Huyền 16/12/1989</v>
          </cell>
          <cell r="C110">
            <v>15055109</v>
          </cell>
          <cell r="D110" t="str">
            <v xml:space="preserve">Nguyễn Thương </v>
          </cell>
          <cell r="E110" t="str">
            <v>Huyền</v>
          </cell>
          <cell r="F110" t="str">
            <v>Nguyễn Thương Huyền</v>
          </cell>
          <cell r="G110" t="str">
            <v>Nữ</v>
          </cell>
          <cell r="H110" t="str">
            <v>16/12/1989</v>
          </cell>
          <cell r="I110" t="str">
            <v>Hải Dương</v>
          </cell>
        </row>
        <row r="111">
          <cell r="B111" t="str">
            <v>Nông Quang Hưng 22/12/1983</v>
          </cell>
          <cell r="C111">
            <v>15055110</v>
          </cell>
          <cell r="D111" t="str">
            <v xml:space="preserve">Nông Quang </v>
          </cell>
          <cell r="E111" t="str">
            <v>Hưng</v>
          </cell>
          <cell r="F111" t="str">
            <v>Nông Quang Hưng</v>
          </cell>
          <cell r="G111" t="str">
            <v>Nam</v>
          </cell>
          <cell r="H111" t="str">
            <v>22/12/1983</v>
          </cell>
          <cell r="I111" t="str">
            <v>Lạng Sơn</v>
          </cell>
        </row>
        <row r="112">
          <cell r="B112" t="str">
            <v>Hoàng Thị Hương 20/07/1984</v>
          </cell>
          <cell r="C112">
            <v>15055111</v>
          </cell>
          <cell r="D112" t="str">
            <v xml:space="preserve">Hoàng Thị </v>
          </cell>
          <cell r="E112" t="str">
            <v>Hương</v>
          </cell>
          <cell r="F112" t="str">
            <v>Hoàng Thị Hương</v>
          </cell>
          <cell r="G112" t="str">
            <v>Nữ</v>
          </cell>
          <cell r="H112" t="str">
            <v>20/07/1984</v>
          </cell>
          <cell r="I112" t="str">
            <v>Hà Nội</v>
          </cell>
        </row>
        <row r="113">
          <cell r="B113" t="str">
            <v>Bùi Thái Hường 03/04/1990</v>
          </cell>
          <cell r="C113">
            <v>15055112</v>
          </cell>
          <cell r="D113" t="str">
            <v xml:space="preserve">Bùi Thái </v>
          </cell>
          <cell r="E113" t="str">
            <v>Hường</v>
          </cell>
          <cell r="F113" t="str">
            <v>Bùi Thái Hường</v>
          </cell>
          <cell r="G113" t="str">
            <v>Nữ</v>
          </cell>
          <cell r="H113" t="str">
            <v>03/04/1990</v>
          </cell>
          <cell r="I113" t="str">
            <v>Hà Nội</v>
          </cell>
        </row>
        <row r="114">
          <cell r="B114" t="str">
            <v>Đinh Thị Hường 05/05/1987</v>
          </cell>
          <cell r="C114">
            <v>15055113</v>
          </cell>
          <cell r="D114" t="str">
            <v xml:space="preserve">Đinh Thị </v>
          </cell>
          <cell r="E114" t="str">
            <v>Hường</v>
          </cell>
          <cell r="F114" t="str">
            <v>Đinh Thị Hường</v>
          </cell>
          <cell r="G114" t="str">
            <v>Nữ</v>
          </cell>
          <cell r="H114" t="str">
            <v>05/05/1987</v>
          </cell>
          <cell r="I114" t="str">
            <v>Hà Nội</v>
          </cell>
        </row>
        <row r="115">
          <cell r="B115" t="str">
            <v>Phạm Thị Thu Hường 21/09/1980</v>
          </cell>
          <cell r="C115">
            <v>15055114</v>
          </cell>
          <cell r="D115" t="str">
            <v xml:space="preserve">Phạm Thị Thu </v>
          </cell>
          <cell r="E115" t="str">
            <v>Hường</v>
          </cell>
          <cell r="F115" t="str">
            <v>Phạm Thị Thu Hường</v>
          </cell>
          <cell r="G115" t="str">
            <v>Nữ</v>
          </cell>
          <cell r="H115" t="str">
            <v>21/09/1980</v>
          </cell>
          <cell r="I115" t="str">
            <v>Hà Tĩnh</v>
          </cell>
        </row>
        <row r="116">
          <cell r="B116" t="str">
            <v>Lại Diệu Linh 13/10/1984</v>
          </cell>
          <cell r="C116">
            <v>15055115</v>
          </cell>
          <cell r="D116" t="str">
            <v xml:space="preserve">Lại Diệu </v>
          </cell>
          <cell r="E116" t="str">
            <v>Linh</v>
          </cell>
          <cell r="F116" t="str">
            <v>Lại Diệu Linh</v>
          </cell>
          <cell r="G116" t="str">
            <v>Nữ</v>
          </cell>
          <cell r="H116" t="str">
            <v>13/10/1984</v>
          </cell>
          <cell r="I116" t="str">
            <v>Hà Nội</v>
          </cell>
        </row>
        <row r="117">
          <cell r="B117" t="str">
            <v>Trần Huy Linh 19/06/1987</v>
          </cell>
          <cell r="C117">
            <v>15055116</v>
          </cell>
          <cell r="D117" t="str">
            <v xml:space="preserve">Trần Huy </v>
          </cell>
          <cell r="E117" t="str">
            <v>Linh</v>
          </cell>
          <cell r="F117" t="str">
            <v>Trần Huy Linh</v>
          </cell>
          <cell r="G117" t="str">
            <v>Nam</v>
          </cell>
          <cell r="H117" t="str">
            <v>19/06/1987</v>
          </cell>
          <cell r="I117" t="str">
            <v>Lạng Sơn</v>
          </cell>
        </row>
        <row r="118">
          <cell r="B118" t="str">
            <v>Nguyễn Thị Thùy Linh 05/08/1988</v>
          </cell>
          <cell r="C118">
            <v>15055118</v>
          </cell>
          <cell r="D118" t="str">
            <v xml:space="preserve">Nguyễn Thị Thùy </v>
          </cell>
          <cell r="E118" t="str">
            <v>Linh</v>
          </cell>
          <cell r="F118" t="str">
            <v>Nguyễn Thị Thùy Linh</v>
          </cell>
          <cell r="G118" t="str">
            <v>Nữ</v>
          </cell>
          <cell r="H118" t="str">
            <v>05/08/1988</v>
          </cell>
          <cell r="I118" t="str">
            <v>Hà Tĩnh</v>
          </cell>
        </row>
        <row r="119">
          <cell r="B119" t="str">
            <v>Trần Tuyết Mai 10/10/1985</v>
          </cell>
          <cell r="C119">
            <v>15055119</v>
          </cell>
          <cell r="D119" t="str">
            <v xml:space="preserve">Trần Tuyết </v>
          </cell>
          <cell r="E119" t="str">
            <v>Mai</v>
          </cell>
          <cell r="F119" t="str">
            <v>Trần Tuyết Mai</v>
          </cell>
          <cell r="G119" t="str">
            <v>Nữ</v>
          </cell>
          <cell r="H119" t="str">
            <v>10/10/1985</v>
          </cell>
          <cell r="I119" t="str">
            <v>Hà Nội</v>
          </cell>
        </row>
        <row r="120">
          <cell r="B120" t="str">
            <v>Chu Thị Nam 24/05/1981</v>
          </cell>
          <cell r="C120">
            <v>15055120</v>
          </cell>
          <cell r="D120" t="str">
            <v xml:space="preserve">Chu Thị </v>
          </cell>
          <cell r="E120" t="str">
            <v>Nam</v>
          </cell>
          <cell r="F120" t="str">
            <v>Chu Thị Nam</v>
          </cell>
          <cell r="G120" t="str">
            <v>Nữ</v>
          </cell>
          <cell r="H120" t="str">
            <v>24/05/1981</v>
          </cell>
          <cell r="I120" t="str">
            <v>Hà Nam</v>
          </cell>
        </row>
        <row r="121">
          <cell r="B121" t="str">
            <v>Lê Hồng Phong 03/10/1978</v>
          </cell>
          <cell r="C121">
            <v>15055121</v>
          </cell>
          <cell r="D121" t="str">
            <v xml:space="preserve">Lê Hồng </v>
          </cell>
          <cell r="E121" t="str">
            <v>Phong</v>
          </cell>
          <cell r="F121" t="str">
            <v>Lê Hồng Phong</v>
          </cell>
          <cell r="G121" t="str">
            <v>Nam</v>
          </cell>
          <cell r="H121" t="str">
            <v>03/10/1978</v>
          </cell>
          <cell r="I121" t="str">
            <v>Phú Thọ</v>
          </cell>
        </row>
        <row r="122">
          <cell r="B122" t="str">
            <v>Ngô Văn Phú 05/09/1989</v>
          </cell>
          <cell r="C122">
            <v>15055122</v>
          </cell>
          <cell r="D122" t="str">
            <v xml:space="preserve">Ngô Văn </v>
          </cell>
          <cell r="E122" t="str">
            <v>Phú</v>
          </cell>
          <cell r="F122" t="str">
            <v>Ngô Văn Phú</v>
          </cell>
          <cell r="G122" t="str">
            <v>Nam</v>
          </cell>
          <cell r="H122" t="str">
            <v>05/09/1989</v>
          </cell>
          <cell r="I122" t="str">
            <v>Nam Định</v>
          </cell>
        </row>
        <row r="123">
          <cell r="B123" t="str">
            <v>Nguyễn Thanh Phương 04/07/1979</v>
          </cell>
          <cell r="C123">
            <v>15055123</v>
          </cell>
          <cell r="D123" t="str">
            <v>Nguyễn Thanh</v>
          </cell>
          <cell r="E123" t="str">
            <v>Phương</v>
          </cell>
          <cell r="F123" t="str">
            <v>Nguyễn Thanh Phương</v>
          </cell>
          <cell r="G123" t="str">
            <v>Nữ</v>
          </cell>
          <cell r="H123" t="str">
            <v>04/07/1979</v>
          </cell>
          <cell r="I123" t="str">
            <v>Hà Nội</v>
          </cell>
        </row>
        <row r="124">
          <cell r="B124" t="str">
            <v>Đào Thu Phương 17/02/1984</v>
          </cell>
          <cell r="C124">
            <v>15055124</v>
          </cell>
          <cell r="D124" t="str">
            <v xml:space="preserve">Đào Thu </v>
          </cell>
          <cell r="E124" t="str">
            <v>Phương</v>
          </cell>
          <cell r="F124" t="str">
            <v>Đào Thu Phương</v>
          </cell>
          <cell r="G124" t="str">
            <v>Nữ</v>
          </cell>
          <cell r="H124" t="str">
            <v>17/02/1984</v>
          </cell>
          <cell r="I124" t="str">
            <v>Hà Nam</v>
          </cell>
        </row>
        <row r="125">
          <cell r="B125" t="str">
            <v>Nguyễn Đức Quang 31/12/1984</v>
          </cell>
          <cell r="C125">
            <v>15055125</v>
          </cell>
          <cell r="D125" t="str">
            <v>Nguyễn  Đức</v>
          </cell>
          <cell r="E125" t="str">
            <v>Quang</v>
          </cell>
          <cell r="F125" t="str">
            <v>Nguyễn Đức Quang</v>
          </cell>
          <cell r="G125" t="str">
            <v>Nam</v>
          </cell>
          <cell r="H125" t="str">
            <v>31/12/1984</v>
          </cell>
          <cell r="I125" t="str">
            <v>Hải Dương</v>
          </cell>
        </row>
        <row r="126">
          <cell r="B126" t="str">
            <v>Phương Kiến Quốc 10/02/1960</v>
          </cell>
          <cell r="C126">
            <v>15055126</v>
          </cell>
          <cell r="D126" t="str">
            <v xml:space="preserve">Phương Kiến </v>
          </cell>
          <cell r="E126" t="str">
            <v>Quốc</v>
          </cell>
          <cell r="F126" t="str">
            <v>Phương Kiến Quốc</v>
          </cell>
          <cell r="G126" t="str">
            <v>Nam</v>
          </cell>
          <cell r="H126" t="str">
            <v>10/02/1960</v>
          </cell>
          <cell r="I126" t="str">
            <v>Hà Nội</v>
          </cell>
        </row>
        <row r="127">
          <cell r="B127" t="str">
            <v>Chu Quý 04/10/1985</v>
          </cell>
          <cell r="C127">
            <v>15055127</v>
          </cell>
          <cell r="D127" t="str">
            <v xml:space="preserve">Chu </v>
          </cell>
          <cell r="E127" t="str">
            <v>Quý</v>
          </cell>
          <cell r="F127" t="str">
            <v>Chu Quý</v>
          </cell>
          <cell r="G127" t="str">
            <v>Nam</v>
          </cell>
          <cell r="H127" t="str">
            <v>04/10/1985</v>
          </cell>
          <cell r="I127" t="str">
            <v>Phú Thọ</v>
          </cell>
        </row>
        <row r="128">
          <cell r="B128" t="str">
            <v>Phùng Văn Quý 25/08/1977</v>
          </cell>
          <cell r="C128">
            <v>15055128</v>
          </cell>
          <cell r="D128" t="str">
            <v xml:space="preserve">Phùng Văn </v>
          </cell>
          <cell r="E128" t="str">
            <v>Quý</v>
          </cell>
          <cell r="F128" t="str">
            <v>Phùng Văn Quý</v>
          </cell>
          <cell r="G128" t="str">
            <v>Nam</v>
          </cell>
          <cell r="H128" t="str">
            <v>25/08/1977</v>
          </cell>
          <cell r="I128" t="str">
            <v>Hà Nội</v>
          </cell>
        </row>
        <row r="129">
          <cell r="B129" t="str">
            <v>Phạm Thị Quyên 29/11/1981</v>
          </cell>
          <cell r="C129">
            <v>15055129</v>
          </cell>
          <cell r="D129" t="str">
            <v xml:space="preserve">Phạm Thị </v>
          </cell>
          <cell r="E129" t="str">
            <v>Quyên</v>
          </cell>
          <cell r="F129" t="str">
            <v>Phạm Thị Quyên</v>
          </cell>
          <cell r="G129" t="str">
            <v>Nữ</v>
          </cell>
          <cell r="H129" t="str">
            <v>29/11/1981</v>
          </cell>
          <cell r="I129" t="str">
            <v>Thái Bình</v>
          </cell>
        </row>
        <row r="130">
          <cell r="B130" t="str">
            <v>Đỗ Thị Hà Thanh 07/04/1984</v>
          </cell>
          <cell r="C130">
            <v>15055130</v>
          </cell>
          <cell r="D130" t="str">
            <v xml:space="preserve">Đỗ Thị Hà </v>
          </cell>
          <cell r="E130" t="str">
            <v>Thanh</v>
          </cell>
          <cell r="F130" t="str">
            <v>Đỗ Thị Hà Thanh</v>
          </cell>
          <cell r="G130" t="str">
            <v>Nữ</v>
          </cell>
          <cell r="H130" t="str">
            <v>07/04/1984</v>
          </cell>
          <cell r="I130" t="str">
            <v>Thái Nguyên</v>
          </cell>
        </row>
        <row r="131">
          <cell r="B131" t="str">
            <v>Nguyễn Xuân Thành 27/02/1988</v>
          </cell>
          <cell r="C131">
            <v>15055131</v>
          </cell>
          <cell r="D131" t="str">
            <v xml:space="preserve">Nguyễn Xuân </v>
          </cell>
          <cell r="E131" t="str">
            <v>Thành</v>
          </cell>
          <cell r="F131" t="str">
            <v>Nguyễn Xuân Thành</v>
          </cell>
          <cell r="G131" t="str">
            <v>Nam</v>
          </cell>
          <cell r="H131" t="str">
            <v>27/02/1988</v>
          </cell>
          <cell r="I131" t="str">
            <v>Lạng Sơn</v>
          </cell>
        </row>
        <row r="132">
          <cell r="B132" t="str">
            <v>Phạm Thị Thu Thảo 23/11/1978</v>
          </cell>
          <cell r="C132">
            <v>15055132</v>
          </cell>
          <cell r="D132" t="str">
            <v xml:space="preserve">Phạm Thị Thu </v>
          </cell>
          <cell r="E132" t="str">
            <v>Thảo</v>
          </cell>
          <cell r="F132" t="str">
            <v>Phạm Thị Thu Thảo</v>
          </cell>
          <cell r="G132" t="str">
            <v>Nữ</v>
          </cell>
          <cell r="H132" t="str">
            <v>23/11/1978</v>
          </cell>
          <cell r="I132" t="str">
            <v>Nam Định</v>
          </cell>
        </row>
        <row r="133">
          <cell r="B133" t="str">
            <v>Đỗ Đức Thắng 17/02/1984</v>
          </cell>
          <cell r="C133">
            <v>15055133</v>
          </cell>
          <cell r="D133" t="str">
            <v xml:space="preserve">Đỗ Đức </v>
          </cell>
          <cell r="E133" t="str">
            <v>Thắng</v>
          </cell>
          <cell r="F133" t="str">
            <v>Đỗ Đức Thắng</v>
          </cell>
          <cell r="G133" t="str">
            <v>Nam</v>
          </cell>
          <cell r="H133" t="str">
            <v>17/02/1984</v>
          </cell>
          <cell r="I133" t="str">
            <v>Phú Thọ</v>
          </cell>
        </row>
        <row r="134">
          <cell r="B134" t="str">
            <v>Bùi Văn Thịnh 19/01/1984</v>
          </cell>
          <cell r="C134">
            <v>15055134</v>
          </cell>
          <cell r="D134" t="str">
            <v xml:space="preserve">Bùi Văn </v>
          </cell>
          <cell r="E134" t="str">
            <v>Thịnh</v>
          </cell>
          <cell r="F134" t="str">
            <v>Bùi Văn Thịnh</v>
          </cell>
          <cell r="G134" t="str">
            <v>Nam</v>
          </cell>
          <cell r="H134" t="str">
            <v>19/01/1984</v>
          </cell>
          <cell r="I134" t="str">
            <v>Hà Nội</v>
          </cell>
        </row>
        <row r="135">
          <cell r="B135" t="str">
            <v>Phạm Thanh Thủy 08/02/1984</v>
          </cell>
          <cell r="C135">
            <v>15055135</v>
          </cell>
          <cell r="D135" t="str">
            <v xml:space="preserve">Phạm Thanh </v>
          </cell>
          <cell r="E135" t="str">
            <v>Thủy</v>
          </cell>
          <cell r="F135" t="str">
            <v>Phạm Thanh Thủy</v>
          </cell>
          <cell r="G135" t="str">
            <v>Nữ</v>
          </cell>
          <cell r="H135" t="str">
            <v>08/02/1984</v>
          </cell>
          <cell r="I135" t="str">
            <v>Hà Nội</v>
          </cell>
        </row>
        <row r="136">
          <cell r="B136" t="str">
            <v>Nguyễn Phương Thúy 27/09/1983</v>
          </cell>
          <cell r="C136">
            <v>15055136</v>
          </cell>
          <cell r="D136" t="str">
            <v xml:space="preserve">Nguyễn Phương </v>
          </cell>
          <cell r="E136" t="str">
            <v>Thúy</v>
          </cell>
          <cell r="F136" t="str">
            <v>Nguyễn Phương Thúy</v>
          </cell>
          <cell r="G136" t="str">
            <v>Nữ</v>
          </cell>
          <cell r="H136" t="str">
            <v>27/09/1983</v>
          </cell>
          <cell r="I136" t="str">
            <v>Nam Định</v>
          </cell>
        </row>
        <row r="137">
          <cell r="B137" t="str">
            <v>Đỗ Thu Trang 25/10/1989</v>
          </cell>
          <cell r="C137">
            <v>15055137</v>
          </cell>
          <cell r="D137" t="str">
            <v xml:space="preserve">Đỗ Thu </v>
          </cell>
          <cell r="E137" t="str">
            <v>Trang</v>
          </cell>
          <cell r="F137" t="str">
            <v>Đỗ Thu Trang</v>
          </cell>
          <cell r="G137" t="str">
            <v>Nữ</v>
          </cell>
          <cell r="H137" t="str">
            <v>25/10/1989</v>
          </cell>
          <cell r="I137" t="str">
            <v>Quảng Ninh</v>
          </cell>
        </row>
        <row r="138">
          <cell r="B138" t="str">
            <v>Phùng Xuân Tráng 13/09/1981</v>
          </cell>
          <cell r="C138">
            <v>15055138</v>
          </cell>
          <cell r="D138" t="str">
            <v xml:space="preserve">Phùng Xuân </v>
          </cell>
          <cell r="E138" t="str">
            <v>Tráng</v>
          </cell>
          <cell r="F138" t="str">
            <v>Phùng Xuân Tráng</v>
          </cell>
          <cell r="G138" t="str">
            <v>Nam</v>
          </cell>
          <cell r="H138" t="str">
            <v>13/09/1981</v>
          </cell>
          <cell r="I138" t="str">
            <v>Hưng Yên</v>
          </cell>
        </row>
        <row r="139">
          <cell r="B139" t="str">
            <v>Đặng Sĩ Tùng 07/10/1980</v>
          </cell>
          <cell r="C139">
            <v>15055139</v>
          </cell>
          <cell r="D139" t="str">
            <v xml:space="preserve">Đặng Sĩ </v>
          </cell>
          <cell r="E139" t="str">
            <v>Tùng</v>
          </cell>
          <cell r="F139" t="str">
            <v>Đặng Sĩ Tùng</v>
          </cell>
          <cell r="G139" t="str">
            <v>Nam</v>
          </cell>
          <cell r="H139" t="str">
            <v>07/10/1980</v>
          </cell>
          <cell r="I139" t="str">
            <v>Lạng Sơn</v>
          </cell>
        </row>
        <row r="140">
          <cell r="B140" t="str">
            <v>Nguyễn Thị Bình 06/12/1992</v>
          </cell>
          <cell r="C140">
            <v>15055140</v>
          </cell>
          <cell r="D140" t="str">
            <v xml:space="preserve">Nguyễn Thị </v>
          </cell>
          <cell r="E140" t="str">
            <v>Bình</v>
          </cell>
          <cell r="F140" t="str">
            <v>Nguyễn Thị Bình</v>
          </cell>
          <cell r="G140" t="str">
            <v>Nữ</v>
          </cell>
          <cell r="H140" t="str">
            <v>06/12/1992</v>
          </cell>
          <cell r="I140" t="str">
            <v>Bắc Ninh</v>
          </cell>
        </row>
        <row r="141">
          <cell r="B141" t="str">
            <v>Hoàng Minh Chiến 18/04/1989</v>
          </cell>
          <cell r="C141">
            <v>15055141</v>
          </cell>
          <cell r="D141" t="str">
            <v xml:space="preserve">Hoàng Minh </v>
          </cell>
          <cell r="E141" t="str">
            <v>Chiến</v>
          </cell>
          <cell r="F141" t="str">
            <v>Hoàng Minh Chiến</v>
          </cell>
          <cell r="G141" t="str">
            <v>Nam</v>
          </cell>
          <cell r="H141" t="str">
            <v>18/04/1989</v>
          </cell>
          <cell r="I141" t="str">
            <v>Hà Nam</v>
          </cell>
        </row>
        <row r="142">
          <cell r="B142" t="str">
            <v>Cao Chung Chính 28/09/1989</v>
          </cell>
          <cell r="C142">
            <v>15055142</v>
          </cell>
          <cell r="D142" t="str">
            <v xml:space="preserve">Cao Chung </v>
          </cell>
          <cell r="E142" t="str">
            <v>Chính</v>
          </cell>
          <cell r="F142" t="str">
            <v>Cao Chung Chính</v>
          </cell>
          <cell r="G142" t="str">
            <v>Nam</v>
          </cell>
          <cell r="H142" t="str">
            <v>28/09/1989</v>
          </cell>
          <cell r="I142" t="str">
            <v>Hà Nội</v>
          </cell>
        </row>
        <row r="143">
          <cell r="B143" t="str">
            <v>Nguyễn Lê Cường 14/11/1991</v>
          </cell>
          <cell r="C143">
            <v>15055143</v>
          </cell>
          <cell r="D143" t="str">
            <v xml:space="preserve">Nguyễn Lê </v>
          </cell>
          <cell r="E143" t="str">
            <v>Cường</v>
          </cell>
          <cell r="F143" t="str">
            <v>Nguyễn Lê Cường</v>
          </cell>
          <cell r="G143" t="str">
            <v>Nam</v>
          </cell>
          <cell r="H143" t="str">
            <v>14/11/1991</v>
          </cell>
          <cell r="I143" t="str">
            <v>Hà Nội</v>
          </cell>
        </row>
        <row r="144">
          <cell r="B144" t="str">
            <v>Nguyễn Tiến Dũng 10/05/1988</v>
          </cell>
          <cell r="C144">
            <v>15055144</v>
          </cell>
          <cell r="D144" t="str">
            <v xml:space="preserve">Nguyễn Tiến </v>
          </cell>
          <cell r="E144" t="str">
            <v>Dũng</v>
          </cell>
          <cell r="F144" t="str">
            <v>Nguyễn Tiến Dũng</v>
          </cell>
          <cell r="G144" t="str">
            <v>Nam</v>
          </cell>
          <cell r="H144" t="str">
            <v>10/05/1988</v>
          </cell>
          <cell r="I144" t="str">
            <v>Thanh Hóa</v>
          </cell>
        </row>
        <row r="145">
          <cell r="B145" t="str">
            <v>Nguyễn Đức Duy 30/12/1992</v>
          </cell>
          <cell r="C145">
            <v>15055145</v>
          </cell>
          <cell r="D145" t="str">
            <v xml:space="preserve">Nguyễn Đức </v>
          </cell>
          <cell r="E145" t="str">
            <v>Duy</v>
          </cell>
          <cell r="F145" t="str">
            <v>Nguyễn Đức Duy</v>
          </cell>
          <cell r="G145" t="str">
            <v>Nam</v>
          </cell>
          <cell r="H145" t="str">
            <v>30/12/1992</v>
          </cell>
          <cell r="I145" t="str">
            <v>Vĩnh Phúc</v>
          </cell>
        </row>
        <row r="146">
          <cell r="B146" t="str">
            <v>Nguyễn Hải Hà 30/10/1992</v>
          </cell>
          <cell r="C146">
            <v>15055146</v>
          </cell>
          <cell r="D146" t="str">
            <v xml:space="preserve">Nguyễn Hải </v>
          </cell>
          <cell r="E146" t="str">
            <v>Hà</v>
          </cell>
          <cell r="F146" t="str">
            <v>Nguyễn Hải Hà</v>
          </cell>
          <cell r="G146" t="str">
            <v>Nam</v>
          </cell>
          <cell r="H146" t="str">
            <v>30/10/1992</v>
          </cell>
          <cell r="I146" t="str">
            <v>Tuyên Quang</v>
          </cell>
        </row>
        <row r="147">
          <cell r="B147" t="str">
            <v>Nguyễn Thị Ngân Hà 12/12/1990</v>
          </cell>
          <cell r="C147">
            <v>15055147</v>
          </cell>
          <cell r="D147" t="str">
            <v xml:space="preserve">Nguyễn Thị Ngân </v>
          </cell>
          <cell r="E147" t="str">
            <v>Hà</v>
          </cell>
          <cell r="F147" t="str">
            <v>Nguyễn Thị Ngân Hà</v>
          </cell>
          <cell r="G147" t="str">
            <v>Nữ</v>
          </cell>
          <cell r="H147" t="str">
            <v>12/12/1990</v>
          </cell>
          <cell r="I147" t="str">
            <v>Hà Nội</v>
          </cell>
        </row>
        <row r="148">
          <cell r="B148" t="str">
            <v>Phùng Thị Thanh Hà 03/06/1992</v>
          </cell>
          <cell r="C148">
            <v>15055148</v>
          </cell>
          <cell r="D148" t="str">
            <v xml:space="preserve">Phùng Thị Thanh </v>
          </cell>
          <cell r="E148" t="str">
            <v>Hà</v>
          </cell>
          <cell r="F148" t="str">
            <v>Phùng Thị Thanh Hà</v>
          </cell>
          <cell r="G148" t="str">
            <v>Nữ</v>
          </cell>
          <cell r="H148" t="str">
            <v>03/06/1992</v>
          </cell>
          <cell r="I148" t="str">
            <v>Hà Nội</v>
          </cell>
        </row>
        <row r="149">
          <cell r="B149" t="str">
            <v>Nguyễn Thị Thu Hà 12/11/1992</v>
          </cell>
          <cell r="C149">
            <v>15055149</v>
          </cell>
          <cell r="D149" t="str">
            <v xml:space="preserve">Nguyễn Thị Thu </v>
          </cell>
          <cell r="E149" t="str">
            <v>Hà</v>
          </cell>
          <cell r="F149" t="str">
            <v>Nguyễn Thị Thu Hà</v>
          </cell>
          <cell r="G149" t="str">
            <v>Nữ</v>
          </cell>
          <cell r="H149" t="str">
            <v>12/11/1992</v>
          </cell>
          <cell r="I149" t="str">
            <v>Ninh Bình</v>
          </cell>
        </row>
        <row r="150">
          <cell r="B150" t="str">
            <v>Nguyễn Thị Việt Hà 02/09/1986</v>
          </cell>
          <cell r="C150">
            <v>15055150</v>
          </cell>
          <cell r="D150" t="str">
            <v xml:space="preserve">Nguyễn Thị Việt </v>
          </cell>
          <cell r="E150" t="str">
            <v>Hà</v>
          </cell>
          <cell r="F150" t="str">
            <v>Nguyễn Thị Việt Hà</v>
          </cell>
          <cell r="G150" t="str">
            <v>Nữ</v>
          </cell>
          <cell r="H150" t="str">
            <v>02/09/1986</v>
          </cell>
          <cell r="I150" t="str">
            <v>Sơn La</v>
          </cell>
        </row>
        <row r="151">
          <cell r="B151" t="str">
            <v>Trần Minh Nguyên Hạnh 19/12/1991</v>
          </cell>
          <cell r="C151">
            <v>15055151</v>
          </cell>
          <cell r="D151" t="str">
            <v xml:space="preserve">Trần Minh Nguyên </v>
          </cell>
          <cell r="E151" t="str">
            <v>Hạnh</v>
          </cell>
          <cell r="F151" t="str">
            <v>Trần Minh Nguyên Hạnh</v>
          </cell>
          <cell r="G151" t="str">
            <v>Nữ</v>
          </cell>
          <cell r="H151" t="str">
            <v>19/12/1991</v>
          </cell>
          <cell r="I151" t="str">
            <v>Phú Thọ</v>
          </cell>
        </row>
        <row r="152">
          <cell r="B152" t="str">
            <v>Nguyễn Thu Hiền 15/08/1991</v>
          </cell>
          <cell r="C152">
            <v>15055153</v>
          </cell>
          <cell r="D152" t="str">
            <v xml:space="preserve">Nguyễn Thu </v>
          </cell>
          <cell r="E152" t="str">
            <v>Hiền</v>
          </cell>
          <cell r="F152" t="str">
            <v>Nguyễn Thu Hiền</v>
          </cell>
          <cell r="G152" t="str">
            <v>Nữ</v>
          </cell>
          <cell r="H152" t="str">
            <v>15/08/1991</v>
          </cell>
          <cell r="I152" t="str">
            <v>Hà Nội</v>
          </cell>
        </row>
        <row r="153">
          <cell r="B153" t="str">
            <v>Nguyễn Như Hiệp 21/06/1990</v>
          </cell>
          <cell r="C153">
            <v>15055154</v>
          </cell>
          <cell r="D153" t="str">
            <v xml:space="preserve">Nguyễn Như </v>
          </cell>
          <cell r="E153" t="str">
            <v>Hiệp</v>
          </cell>
          <cell r="F153" t="str">
            <v>Nguyễn Như Hiệp</v>
          </cell>
          <cell r="G153" t="str">
            <v>Nam</v>
          </cell>
          <cell r="H153" t="str">
            <v>21/06/1990</v>
          </cell>
          <cell r="I153" t="str">
            <v>Bắc Ninh</v>
          </cell>
        </row>
        <row r="154">
          <cell r="B154" t="str">
            <v>Đào Thị Thanh Hòa 01/09/1989</v>
          </cell>
          <cell r="C154">
            <v>15055155</v>
          </cell>
          <cell r="D154" t="str">
            <v xml:space="preserve">Đào Thị Thanh </v>
          </cell>
          <cell r="E154" t="str">
            <v>Hòa</v>
          </cell>
          <cell r="F154" t="str">
            <v>Đào Thị Thanh Hòa</v>
          </cell>
          <cell r="G154" t="str">
            <v>Nữ</v>
          </cell>
          <cell r="H154" t="str">
            <v>01/09/1989</v>
          </cell>
          <cell r="I154" t="str">
            <v>Thái Bình</v>
          </cell>
        </row>
        <row r="155">
          <cell r="B155" t="str">
            <v>Phạm Thị Ánh Hồng 23/08/1991</v>
          </cell>
          <cell r="C155">
            <v>15055156</v>
          </cell>
          <cell r="D155" t="str">
            <v xml:space="preserve">Phạm Thị Ánh </v>
          </cell>
          <cell r="E155" t="str">
            <v>Hồng</v>
          </cell>
          <cell r="F155" t="str">
            <v>Phạm Thị Ánh Hồng</v>
          </cell>
          <cell r="G155" t="str">
            <v>Nữ</v>
          </cell>
          <cell r="H155" t="str">
            <v>23/08/1991</v>
          </cell>
          <cell r="I155" t="str">
            <v>Thái Bình</v>
          </cell>
        </row>
        <row r="156">
          <cell r="B156" t="str">
            <v>Nguyễn Thị Hồng 25/10/1989</v>
          </cell>
          <cell r="C156">
            <v>15055157</v>
          </cell>
          <cell r="D156" t="str">
            <v xml:space="preserve">Nguyễn Thị </v>
          </cell>
          <cell r="E156" t="str">
            <v>Hồng</v>
          </cell>
          <cell r="F156" t="str">
            <v>Nguyễn Thị Hồng</v>
          </cell>
          <cell r="G156" t="str">
            <v>Nữ</v>
          </cell>
          <cell r="H156" t="str">
            <v>25/10/1989</v>
          </cell>
          <cell r="I156" t="str">
            <v>Hưng Yên</v>
          </cell>
        </row>
        <row r="157">
          <cell r="B157" t="str">
            <v>Đỗ Thanh Huyền 26/12/1989</v>
          </cell>
          <cell r="C157">
            <v>15055158</v>
          </cell>
          <cell r="D157" t="str">
            <v xml:space="preserve">Đỗ Thanh </v>
          </cell>
          <cell r="E157" t="str">
            <v>Huyền</v>
          </cell>
          <cell r="F157" t="str">
            <v>Đỗ Thanh Huyền</v>
          </cell>
          <cell r="G157" t="str">
            <v>Nữ</v>
          </cell>
          <cell r="H157" t="str">
            <v>26/12/1989</v>
          </cell>
          <cell r="I157" t="str">
            <v>Vĩnh Phúc</v>
          </cell>
        </row>
        <row r="158">
          <cell r="B158" t="str">
            <v>Ngô Thị Thanh Huyền 03/09/1987</v>
          </cell>
          <cell r="C158">
            <v>15055159</v>
          </cell>
          <cell r="D158" t="str">
            <v xml:space="preserve">Ngô Thị Thanh </v>
          </cell>
          <cell r="E158" t="str">
            <v>Huyền</v>
          </cell>
          <cell r="F158" t="str">
            <v>Ngô Thị Thanh Huyền</v>
          </cell>
          <cell r="G158" t="str">
            <v>Nữ</v>
          </cell>
          <cell r="H158" t="str">
            <v>03/09/1987</v>
          </cell>
          <cell r="I158" t="str">
            <v>Nam Định</v>
          </cell>
        </row>
        <row r="159">
          <cell r="B159" t="str">
            <v>Nguyễn Thị Thanh Huyền 06/07/1993</v>
          </cell>
          <cell r="C159">
            <v>15055160</v>
          </cell>
          <cell r="D159" t="str">
            <v xml:space="preserve">Nguyễn Thị Thanh </v>
          </cell>
          <cell r="E159" t="str">
            <v>Huyền</v>
          </cell>
          <cell r="F159" t="str">
            <v>Nguyễn Thị Thanh Huyền</v>
          </cell>
          <cell r="G159" t="str">
            <v>Nữ</v>
          </cell>
          <cell r="H159" t="str">
            <v>06/07/1993</v>
          </cell>
          <cell r="I159" t="str">
            <v>Hà Nội</v>
          </cell>
        </row>
        <row r="160">
          <cell r="B160" t="str">
            <v>Trần Lan Hương 28/11/1991</v>
          </cell>
          <cell r="C160">
            <v>15055161</v>
          </cell>
          <cell r="D160" t="str">
            <v xml:space="preserve">Trần Lan </v>
          </cell>
          <cell r="E160" t="str">
            <v>Hương</v>
          </cell>
          <cell r="F160" t="str">
            <v>Trần Lan Hương</v>
          </cell>
          <cell r="G160" t="str">
            <v>Nữ</v>
          </cell>
          <cell r="H160" t="str">
            <v>28/11/1991</v>
          </cell>
          <cell r="I160" t="str">
            <v>Hải Dương</v>
          </cell>
        </row>
        <row r="161">
          <cell r="B161" t="str">
            <v>Phạm Thị Hương Lan 18/09/1983</v>
          </cell>
          <cell r="C161">
            <v>15055162</v>
          </cell>
          <cell r="D161" t="str">
            <v xml:space="preserve">Phạm Thị Hương </v>
          </cell>
          <cell r="E161" t="str">
            <v>Lan</v>
          </cell>
          <cell r="F161" t="str">
            <v>Phạm Thị Hương Lan</v>
          </cell>
          <cell r="G161" t="str">
            <v>Nữ</v>
          </cell>
          <cell r="H161" t="str">
            <v>18/09/1983</v>
          </cell>
          <cell r="I161" t="str">
            <v>Hưng Yên</v>
          </cell>
        </row>
        <row r="162">
          <cell r="B162" t="str">
            <v>Lê Thị Ngọc Linh 14/05/1990</v>
          </cell>
          <cell r="C162">
            <v>15055163</v>
          </cell>
          <cell r="D162" t="str">
            <v xml:space="preserve">Lê Thị Ngọc </v>
          </cell>
          <cell r="E162" t="str">
            <v>Linh</v>
          </cell>
          <cell r="F162" t="str">
            <v>Lê Thị Ngọc Linh</v>
          </cell>
          <cell r="G162" t="str">
            <v>Nữ</v>
          </cell>
          <cell r="H162" t="str">
            <v>14/05/1990</v>
          </cell>
          <cell r="I162" t="str">
            <v>Thái Bình</v>
          </cell>
        </row>
        <row r="163">
          <cell r="B163" t="str">
            <v>Đặng Trần Sơn Linh 02/06/1991</v>
          </cell>
          <cell r="C163">
            <v>15055164</v>
          </cell>
          <cell r="D163" t="str">
            <v xml:space="preserve">Đặng Trần Sơn </v>
          </cell>
          <cell r="E163" t="str">
            <v>Linh</v>
          </cell>
          <cell r="F163" t="str">
            <v>Đặng Trần Sơn Linh</v>
          </cell>
          <cell r="G163" t="str">
            <v>Nam</v>
          </cell>
          <cell r="H163" t="str">
            <v>02/06/1991</v>
          </cell>
          <cell r="I163" t="str">
            <v>Hà Nội</v>
          </cell>
        </row>
        <row r="164">
          <cell r="B164" t="str">
            <v>Vương Thị Thanh Mai 22/05/1991</v>
          </cell>
          <cell r="C164">
            <v>15055165</v>
          </cell>
          <cell r="D164" t="str">
            <v xml:space="preserve">Vương Thị Thanh </v>
          </cell>
          <cell r="E164" t="str">
            <v>Mai</v>
          </cell>
          <cell r="F164" t="str">
            <v>Vương Thị Thanh Mai</v>
          </cell>
          <cell r="G164" t="str">
            <v>Nữ</v>
          </cell>
          <cell r="H164" t="str">
            <v>22/05/1991</v>
          </cell>
          <cell r="I164" t="str">
            <v>Hà Nội</v>
          </cell>
        </row>
        <row r="165">
          <cell r="B165" t="str">
            <v>Nguyễn Lê Minh 16/10/1992</v>
          </cell>
          <cell r="C165">
            <v>15055166</v>
          </cell>
          <cell r="D165" t="str">
            <v xml:space="preserve">Nguyễn Lê </v>
          </cell>
          <cell r="E165" t="str">
            <v>Minh</v>
          </cell>
          <cell r="F165" t="str">
            <v>Nguyễn Lê Minh</v>
          </cell>
          <cell r="G165" t="str">
            <v>Nam</v>
          </cell>
          <cell r="H165" t="str">
            <v>16/10/1992</v>
          </cell>
          <cell r="I165" t="str">
            <v>Thanh Hóa</v>
          </cell>
        </row>
        <row r="166">
          <cell r="B166" t="str">
            <v>Đào Hải Nam 13/01/1988</v>
          </cell>
          <cell r="C166">
            <v>15055167</v>
          </cell>
          <cell r="D166" t="str">
            <v xml:space="preserve">Đào Hải </v>
          </cell>
          <cell r="E166" t="str">
            <v>Nam</v>
          </cell>
          <cell r="F166" t="str">
            <v>Đào Hải Nam</v>
          </cell>
          <cell r="G166" t="str">
            <v>Nam</v>
          </cell>
          <cell r="H166" t="str">
            <v>13/01/1988</v>
          </cell>
          <cell r="I166" t="str">
            <v>Sơn La</v>
          </cell>
        </row>
        <row r="167">
          <cell r="B167" t="str">
            <v>Lê Hoài Nam 21/04/1990</v>
          </cell>
          <cell r="C167">
            <v>15055168</v>
          </cell>
          <cell r="D167" t="str">
            <v xml:space="preserve">Lê Hoài </v>
          </cell>
          <cell r="E167" t="str">
            <v>Nam</v>
          </cell>
          <cell r="F167" t="str">
            <v>Lê Hoài Nam</v>
          </cell>
          <cell r="G167" t="str">
            <v>Nam</v>
          </cell>
          <cell r="H167" t="str">
            <v>21/04/1990</v>
          </cell>
          <cell r="I167" t="str">
            <v>Hà Nội</v>
          </cell>
        </row>
        <row r="168">
          <cell r="B168" t="str">
            <v>Nguyễn Văn Nam 25/04/1990</v>
          </cell>
          <cell r="C168">
            <v>15055169</v>
          </cell>
          <cell r="D168" t="str">
            <v xml:space="preserve">Nguyễn Văn </v>
          </cell>
          <cell r="E168" t="str">
            <v>Nam</v>
          </cell>
          <cell r="F168" t="str">
            <v>Nguyễn Văn Nam</v>
          </cell>
          <cell r="G168" t="str">
            <v>Nam</v>
          </cell>
          <cell r="H168" t="str">
            <v>25/04/1990</v>
          </cell>
          <cell r="I168" t="str">
            <v>Thanh Hóa</v>
          </cell>
        </row>
        <row r="169">
          <cell r="B169" t="str">
            <v>Nguyễn Linh Nga 28/02/1992</v>
          </cell>
          <cell r="C169">
            <v>15055170</v>
          </cell>
          <cell r="D169" t="str">
            <v xml:space="preserve">Nguyễn Linh </v>
          </cell>
          <cell r="E169" t="str">
            <v>Nga</v>
          </cell>
          <cell r="F169" t="str">
            <v>Nguyễn Linh Nga</v>
          </cell>
          <cell r="G169" t="str">
            <v>Nữ</v>
          </cell>
          <cell r="H169" t="str">
            <v>28/02/1992</v>
          </cell>
          <cell r="I169" t="str">
            <v>Yên Bái</v>
          </cell>
        </row>
        <row r="170">
          <cell r="B170" t="str">
            <v>Phí Thị Quỳnh Nga 01/06/1991</v>
          </cell>
          <cell r="C170">
            <v>15055171</v>
          </cell>
          <cell r="D170" t="str">
            <v xml:space="preserve">Phí Thị Quỳnh </v>
          </cell>
          <cell r="E170" t="str">
            <v>Nga</v>
          </cell>
          <cell r="F170" t="str">
            <v>Phí Thị Quỳnh Nga</v>
          </cell>
          <cell r="G170" t="str">
            <v>Nữ</v>
          </cell>
          <cell r="H170" t="str">
            <v>01/06/1991</v>
          </cell>
          <cell r="I170" t="str">
            <v>Hà Giang</v>
          </cell>
        </row>
        <row r="171">
          <cell r="B171" t="str">
            <v>Phí Thanh Nga 21/10/1981</v>
          </cell>
          <cell r="C171">
            <v>15055172</v>
          </cell>
          <cell r="D171" t="str">
            <v xml:space="preserve">Phí Thanh </v>
          </cell>
          <cell r="E171" t="str">
            <v>Nga</v>
          </cell>
          <cell r="F171" t="str">
            <v>Phí Thanh Nga</v>
          </cell>
          <cell r="G171" t="str">
            <v>Nữ</v>
          </cell>
          <cell r="H171" t="str">
            <v>21/10/1981</v>
          </cell>
          <cell r="I171" t="str">
            <v>Hà Nội</v>
          </cell>
        </row>
        <row r="172">
          <cell r="B172" t="str">
            <v>Nguyễn Thị Thanh Nga 30/01/1982</v>
          </cell>
          <cell r="C172">
            <v>15055173</v>
          </cell>
          <cell r="D172" t="str">
            <v xml:space="preserve">Nguyễn Thị Thanh </v>
          </cell>
          <cell r="E172" t="str">
            <v>Nga</v>
          </cell>
          <cell r="F172" t="str">
            <v>Nguyễn Thị Thanh Nga</v>
          </cell>
          <cell r="G172" t="str">
            <v>Nữ</v>
          </cell>
          <cell r="H172" t="str">
            <v>30/01/1982</v>
          </cell>
          <cell r="I172" t="str">
            <v>Nghệ An</v>
          </cell>
        </row>
        <row r="173">
          <cell r="B173" t="str">
            <v>Đỗ Thị Tuyết Nga 17/10/1990</v>
          </cell>
          <cell r="C173">
            <v>15055174</v>
          </cell>
          <cell r="D173" t="str">
            <v xml:space="preserve">Đỗ Thị Tuyết </v>
          </cell>
          <cell r="E173" t="str">
            <v>Nga</v>
          </cell>
          <cell r="F173" t="str">
            <v>Đỗ Thị Tuyết Nga</v>
          </cell>
          <cell r="G173" t="str">
            <v>Nữ</v>
          </cell>
          <cell r="H173" t="str">
            <v>17/10/1990</v>
          </cell>
          <cell r="I173" t="str">
            <v>Thanh Hóa</v>
          </cell>
        </row>
        <row r="174">
          <cell r="B174" t="str">
            <v>Hà Ngọc Nghĩa 14/11/1988</v>
          </cell>
          <cell r="C174">
            <v>15055175</v>
          </cell>
          <cell r="D174" t="str">
            <v xml:space="preserve">Hà Ngọc </v>
          </cell>
          <cell r="E174" t="str">
            <v>Nghĩa</v>
          </cell>
          <cell r="F174" t="str">
            <v>Hà Ngọc Nghĩa</v>
          </cell>
          <cell r="G174" t="str">
            <v>Nam</v>
          </cell>
          <cell r="H174" t="str">
            <v>14/11/1988</v>
          </cell>
          <cell r="I174" t="str">
            <v>Tuyên Quang</v>
          </cell>
        </row>
        <row r="175">
          <cell r="B175" t="str">
            <v>Dương Ánh Nguyệt 31/12/1989</v>
          </cell>
          <cell r="C175">
            <v>15055176</v>
          </cell>
          <cell r="D175" t="str">
            <v xml:space="preserve">Dương Ánh </v>
          </cell>
          <cell r="E175" t="str">
            <v>Nguyệt</v>
          </cell>
          <cell r="F175" t="str">
            <v>Dương Ánh Nguyệt</v>
          </cell>
          <cell r="G175" t="str">
            <v>Nữ</v>
          </cell>
          <cell r="H175" t="str">
            <v>31/12/1989</v>
          </cell>
          <cell r="I175" t="str">
            <v>Bắc Ninh</v>
          </cell>
        </row>
        <row r="176">
          <cell r="B176" t="str">
            <v>Trương Thị Thanh Nhâm 13/02/1982</v>
          </cell>
          <cell r="C176">
            <v>15055177</v>
          </cell>
          <cell r="D176" t="str">
            <v xml:space="preserve">Trương Thị Thanh </v>
          </cell>
          <cell r="E176" t="str">
            <v>Nhâm</v>
          </cell>
          <cell r="F176" t="str">
            <v>Trương Thị Thanh Nhâm</v>
          </cell>
          <cell r="G176" t="str">
            <v>Nữ</v>
          </cell>
          <cell r="H176" t="str">
            <v>13/02/1982</v>
          </cell>
          <cell r="I176" t="str">
            <v>Tuyên Quang</v>
          </cell>
        </row>
        <row r="177">
          <cell r="B177" t="str">
            <v>Vũ Thị Nụ 28/04/1988</v>
          </cell>
          <cell r="C177">
            <v>15055178</v>
          </cell>
          <cell r="D177" t="str">
            <v xml:space="preserve">Vũ Thị </v>
          </cell>
          <cell r="E177" t="str">
            <v>Nụ</v>
          </cell>
          <cell r="F177" t="str">
            <v>Vũ Thị Nụ</v>
          </cell>
          <cell r="G177" t="str">
            <v>Nữ</v>
          </cell>
          <cell r="H177" t="str">
            <v>28/04/1988</v>
          </cell>
          <cell r="I177" t="str">
            <v>Hà Nội</v>
          </cell>
        </row>
        <row r="178">
          <cell r="B178" t="str">
            <v>Bùi Minh Quang 14/02/1992</v>
          </cell>
          <cell r="C178">
            <v>15055179</v>
          </cell>
          <cell r="D178" t="str">
            <v xml:space="preserve">Bùi Minh </v>
          </cell>
          <cell r="E178" t="str">
            <v>Quang</v>
          </cell>
          <cell r="F178" t="str">
            <v>Bùi Minh Quang</v>
          </cell>
          <cell r="G178" t="str">
            <v>Nam</v>
          </cell>
          <cell r="H178" t="str">
            <v>14/02/1992</v>
          </cell>
          <cell r="I178" t="str">
            <v>Thái Nguyên</v>
          </cell>
        </row>
        <row r="179">
          <cell r="B179" t="str">
            <v>Vũ Thị Thanh Tâm 05/07/1983</v>
          </cell>
          <cell r="C179">
            <v>15055180</v>
          </cell>
          <cell r="D179" t="str">
            <v xml:space="preserve">Vũ Thị Thanh </v>
          </cell>
          <cell r="E179" t="str">
            <v>Tâm</v>
          </cell>
          <cell r="F179" t="str">
            <v>Vũ Thị Thanh Tâm</v>
          </cell>
          <cell r="G179" t="str">
            <v>Nữ</v>
          </cell>
          <cell r="H179" t="str">
            <v>05/07/1983</v>
          </cell>
          <cell r="I179" t="str">
            <v>Hải Dương</v>
          </cell>
        </row>
        <row r="180">
          <cell r="B180" t="str">
            <v>Trần Như Thế 02/10/1990</v>
          </cell>
          <cell r="C180">
            <v>15055181</v>
          </cell>
          <cell r="D180" t="str">
            <v xml:space="preserve">Trần Như </v>
          </cell>
          <cell r="E180" t="str">
            <v>Thế</v>
          </cell>
          <cell r="F180" t="str">
            <v>Trần Như Thế</v>
          </cell>
          <cell r="G180" t="str">
            <v>Nam</v>
          </cell>
          <cell r="H180" t="str">
            <v>02/10/1990</v>
          </cell>
          <cell r="I180" t="str">
            <v>Hà Nam</v>
          </cell>
        </row>
        <row r="181">
          <cell r="B181" t="str">
            <v>Nguyễn Thị Thoa 03/09/1991</v>
          </cell>
          <cell r="C181">
            <v>15055182</v>
          </cell>
          <cell r="D181" t="str">
            <v xml:space="preserve">Nguyễn Thị </v>
          </cell>
          <cell r="E181" t="str">
            <v>Thoa</v>
          </cell>
          <cell r="F181" t="str">
            <v>Nguyễn Thị Thoa</v>
          </cell>
          <cell r="G181" t="str">
            <v>Nữ</v>
          </cell>
          <cell r="H181" t="str">
            <v>03/09/1991</v>
          </cell>
          <cell r="I181" t="str">
            <v>Hải Dương</v>
          </cell>
        </row>
        <row r="182">
          <cell r="B182" t="str">
            <v>Trịnh Thị Thu 27/08/1988</v>
          </cell>
          <cell r="C182">
            <v>15055183</v>
          </cell>
          <cell r="D182" t="str">
            <v xml:space="preserve">Trịnh Thị </v>
          </cell>
          <cell r="E182" t="str">
            <v>Thu</v>
          </cell>
          <cell r="F182" t="str">
            <v>Trịnh Thị Thu</v>
          </cell>
          <cell r="G182" t="str">
            <v>Nữ</v>
          </cell>
          <cell r="H182" t="str">
            <v>27/08/1988</v>
          </cell>
          <cell r="I182" t="str">
            <v>Hà Nội</v>
          </cell>
        </row>
        <row r="183">
          <cell r="B183" t="str">
            <v>Tạ Thị Thu Trà 01/11/1992</v>
          </cell>
          <cell r="C183">
            <v>15055184</v>
          </cell>
          <cell r="D183" t="str">
            <v xml:space="preserve">Tạ Thị Thu </v>
          </cell>
          <cell r="E183" t="str">
            <v>Trà</v>
          </cell>
          <cell r="F183" t="str">
            <v>Tạ Thị Thu Trà</v>
          </cell>
          <cell r="G183" t="str">
            <v>Nữ</v>
          </cell>
          <cell r="H183" t="str">
            <v>01/11/1992</v>
          </cell>
          <cell r="I183" t="str">
            <v>Hà Nội</v>
          </cell>
        </row>
        <row r="184">
          <cell r="B184" t="str">
            <v>Ngô Vũ Thủy Trang 14/11/1991</v>
          </cell>
          <cell r="C184">
            <v>15055185</v>
          </cell>
          <cell r="D184" t="str">
            <v xml:space="preserve">Ngô Vũ Thủy </v>
          </cell>
          <cell r="E184" t="str">
            <v>Trang</v>
          </cell>
          <cell r="F184" t="str">
            <v>Ngô Vũ Thủy Trang</v>
          </cell>
          <cell r="G184" t="str">
            <v>Nữ</v>
          </cell>
          <cell r="H184" t="str">
            <v>14/11/1991</v>
          </cell>
          <cell r="I184" t="str">
            <v>Hà Nội</v>
          </cell>
        </row>
        <row r="185">
          <cell r="B185" t="str">
            <v>Vương Hồng Trung 18/10/1982</v>
          </cell>
          <cell r="C185">
            <v>15055186</v>
          </cell>
          <cell r="D185" t="str">
            <v xml:space="preserve">Vương Hồng </v>
          </cell>
          <cell r="E185" t="str">
            <v>Trung</v>
          </cell>
          <cell r="F185" t="str">
            <v>Vương Hồng Trung</v>
          </cell>
          <cell r="G185" t="str">
            <v>Nam</v>
          </cell>
          <cell r="H185" t="str">
            <v>18/10/1982</v>
          </cell>
          <cell r="I185" t="str">
            <v>Hà Nội</v>
          </cell>
        </row>
        <row r="186">
          <cell r="B186" t="str">
            <v>Nguyễn Minh Việt 09/11/1992</v>
          </cell>
          <cell r="C186">
            <v>15055188</v>
          </cell>
          <cell r="D186" t="str">
            <v xml:space="preserve">Nguyễn Minh </v>
          </cell>
          <cell r="E186" t="str">
            <v>Việt</v>
          </cell>
          <cell r="F186" t="str">
            <v>Nguyễn Minh Việt</v>
          </cell>
          <cell r="G186" t="str">
            <v>Nam</v>
          </cell>
          <cell r="H186" t="str">
            <v>09/11/1992</v>
          </cell>
          <cell r="I186" t="str">
            <v>Hà Nội</v>
          </cell>
        </row>
        <row r="187">
          <cell r="B187" t="str">
            <v>Lê Thị Hải Yến 08/07/1992</v>
          </cell>
          <cell r="C187">
            <v>15055189</v>
          </cell>
          <cell r="D187" t="str">
            <v xml:space="preserve">Lê Thị Hải </v>
          </cell>
          <cell r="E187" t="str">
            <v>Yến</v>
          </cell>
          <cell r="F187" t="str">
            <v>Lê Thị Hải Yến</v>
          </cell>
          <cell r="G187" t="str">
            <v>Nữ</v>
          </cell>
          <cell r="H187" t="str">
            <v>08/07/1992</v>
          </cell>
          <cell r="I187" t="str">
            <v>Phú Thọ</v>
          </cell>
        </row>
        <row r="188">
          <cell r="B188" t="str">
            <v>Văn Hồng Hạnh 25/09/1991</v>
          </cell>
          <cell r="C188">
            <v>15055190</v>
          </cell>
          <cell r="D188" t="str">
            <v xml:space="preserve">Văn Hồng </v>
          </cell>
          <cell r="E188" t="str">
            <v>Hạnh</v>
          </cell>
          <cell r="F188" t="str">
            <v>Văn Hồng Hạnh</v>
          </cell>
          <cell r="G188" t="str">
            <v>Nữ</v>
          </cell>
          <cell r="H188" t="str">
            <v>25/09/1991</v>
          </cell>
          <cell r="I188" t="str">
            <v>Hà Nội</v>
          </cell>
        </row>
        <row r="189">
          <cell r="B189" t="str">
            <v>Vũ Phương Linh 14/08/1991</v>
          </cell>
          <cell r="C189">
            <v>15055191</v>
          </cell>
          <cell r="D189" t="str">
            <v xml:space="preserve">Vũ Phương </v>
          </cell>
          <cell r="E189" t="str">
            <v>Linh</v>
          </cell>
          <cell r="F189" t="str">
            <v>Vũ Phương Linh</v>
          </cell>
          <cell r="G189" t="str">
            <v>Nữ</v>
          </cell>
          <cell r="H189" t="str">
            <v>14/08/1991</v>
          </cell>
          <cell r="I189" t="str">
            <v>Hà Nội</v>
          </cell>
        </row>
        <row r="190">
          <cell r="B190" t="str">
            <v>Lê Văn Tuyên 29/11/1985</v>
          </cell>
          <cell r="C190">
            <v>15055192</v>
          </cell>
          <cell r="D190" t="str">
            <v xml:space="preserve">Lê Văn </v>
          </cell>
          <cell r="E190" t="str">
            <v>Tuyên</v>
          </cell>
          <cell r="F190" t="str">
            <v>Lê Văn Tuyên</v>
          </cell>
          <cell r="G190" t="str">
            <v>Nam</v>
          </cell>
          <cell r="H190" t="str">
            <v>29/11/1985</v>
          </cell>
          <cell r="I190" t="str">
            <v>Hà Nội</v>
          </cell>
        </row>
        <row r="191">
          <cell r="B191" t="str">
            <v>Trần Thị Minh Anh 15/10/1990</v>
          </cell>
          <cell r="C191">
            <v>15055194</v>
          </cell>
          <cell r="F191" t="str">
            <v>Trần Thị Minh Anh</v>
          </cell>
          <cell r="G191" t="str">
            <v>Nữ</v>
          </cell>
          <cell r="H191" t="str">
            <v>15/10/1990</v>
          </cell>
          <cell r="I191" t="str">
            <v>Nghệ An</v>
          </cell>
        </row>
        <row r="192">
          <cell r="B192" t="str">
            <v>Vũ Thị Phương Anh 28/05/1993</v>
          </cell>
          <cell r="C192">
            <v>15055195</v>
          </cell>
          <cell r="F192" t="str">
            <v>Vũ Thị Phương Anh</v>
          </cell>
          <cell r="G192" t="str">
            <v>Nữ</v>
          </cell>
          <cell r="H192" t="str">
            <v>28/05/1993</v>
          </cell>
          <cell r="I192" t="str">
            <v>Hòa Bình</v>
          </cell>
        </row>
        <row r="193">
          <cell r="B193" t="str">
            <v>Nguyễn Xuân Bắc 21/10/1993</v>
          </cell>
          <cell r="C193">
            <v>15055196</v>
          </cell>
          <cell r="F193" t="str">
            <v>Nguyễn Xuân Bắc</v>
          </cell>
          <cell r="G193" t="str">
            <v>Nam</v>
          </cell>
          <cell r="H193" t="str">
            <v>21/10/1993</v>
          </cell>
          <cell r="I193" t="str">
            <v>Hà Nội</v>
          </cell>
        </row>
        <row r="194">
          <cell r="B194" t="str">
            <v>Trần Thị Thu Hà 25/10/1991</v>
          </cell>
          <cell r="C194">
            <v>15055197</v>
          </cell>
          <cell r="F194" t="str">
            <v>Trần Thị Thu Hà</v>
          </cell>
          <cell r="G194" t="str">
            <v>Nữ</v>
          </cell>
          <cell r="H194" t="str">
            <v>25/10/1991</v>
          </cell>
          <cell r="I194" t="str">
            <v>Hà Nam</v>
          </cell>
        </row>
        <row r="195">
          <cell r="B195" t="str">
            <v>Phan Thanh Hằng 01/12/1991</v>
          </cell>
          <cell r="C195">
            <v>15055198</v>
          </cell>
          <cell r="F195" t="str">
            <v>Phan Thanh Hằng</v>
          </cell>
          <cell r="G195" t="str">
            <v>Nữ</v>
          </cell>
          <cell r="H195" t="str">
            <v>01/12/1991</v>
          </cell>
          <cell r="I195" t="str">
            <v>Bắc Ninh</v>
          </cell>
        </row>
        <row r="196">
          <cell r="B196" t="str">
            <v>Bùi Quang Huy 03/12/1989</v>
          </cell>
          <cell r="C196">
            <v>15055199</v>
          </cell>
          <cell r="F196" t="str">
            <v>Bùi Quang Huy</v>
          </cell>
          <cell r="G196" t="str">
            <v>Nam</v>
          </cell>
          <cell r="H196" t="str">
            <v>03/12/1989</v>
          </cell>
          <cell r="I196" t="str">
            <v>Ninh Bình</v>
          </cell>
        </row>
        <row r="197">
          <cell r="B197" t="str">
            <v>Đỗ Thị Thanh Huyền 20/08/1982</v>
          </cell>
          <cell r="C197">
            <v>15055200</v>
          </cell>
          <cell r="F197" t="str">
            <v>Đỗ Thị Thanh Huyền</v>
          </cell>
          <cell r="G197" t="str">
            <v>Nữ</v>
          </cell>
          <cell r="H197" t="str">
            <v>20/08/1982</v>
          </cell>
          <cell r="I197" t="str">
            <v>Phú Thọ</v>
          </cell>
        </row>
        <row r="198">
          <cell r="B198" t="str">
            <v>Phạm Duy Khánh 12/10/1990</v>
          </cell>
          <cell r="C198">
            <v>15055201</v>
          </cell>
          <cell r="F198" t="str">
            <v>Phạm Duy Khánh</v>
          </cell>
          <cell r="G198" t="str">
            <v>Nam</v>
          </cell>
          <cell r="H198" t="str">
            <v>12/10/1990</v>
          </cell>
          <cell r="I198" t="str">
            <v>Thái Bình</v>
          </cell>
        </row>
        <row r="199">
          <cell r="B199" t="str">
            <v>Nguyễn Trung Kiên 19/08/1981</v>
          </cell>
          <cell r="C199">
            <v>15055202</v>
          </cell>
          <cell r="F199" t="str">
            <v>Nguyễn Trung Kiên</v>
          </cell>
          <cell r="G199" t="str">
            <v>Nam</v>
          </cell>
          <cell r="H199" t="str">
            <v>19/08/1981</v>
          </cell>
          <cell r="I199" t="str">
            <v>Thái Bình</v>
          </cell>
        </row>
        <row r="200">
          <cell r="B200" t="str">
            <v>Trần Văn Long 14/12/1990</v>
          </cell>
          <cell r="C200">
            <v>15055203</v>
          </cell>
          <cell r="F200" t="str">
            <v>Trần Văn Long</v>
          </cell>
          <cell r="G200" t="str">
            <v>Nam</v>
          </cell>
          <cell r="H200" t="str">
            <v>14/12/1990</v>
          </cell>
          <cell r="I200" t="str">
            <v>Vĩnh Phúc</v>
          </cell>
        </row>
        <row r="201">
          <cell r="B201" t="str">
            <v>Nguyễn Thị Hà Ly 14/03/1992</v>
          </cell>
          <cell r="C201">
            <v>15055204</v>
          </cell>
          <cell r="F201" t="str">
            <v>Nguyễn Thị Hà Ly</v>
          </cell>
          <cell r="G201" t="str">
            <v>Nữ</v>
          </cell>
          <cell r="H201" t="str">
            <v>14/03/1992</v>
          </cell>
          <cell r="I201" t="str">
            <v>Hà Tĩnh</v>
          </cell>
        </row>
        <row r="202">
          <cell r="B202" t="str">
            <v>Đỗ Thị Ngọc Mai 04/11/1991</v>
          </cell>
          <cell r="C202">
            <v>15055205</v>
          </cell>
          <cell r="F202" t="str">
            <v>Đỗ Thị Ngọc Mai</v>
          </cell>
          <cell r="G202" t="str">
            <v>Nữ</v>
          </cell>
          <cell r="H202" t="str">
            <v>04/11/1991</v>
          </cell>
          <cell r="I202" t="str">
            <v>Thanh Hóa</v>
          </cell>
        </row>
        <row r="203">
          <cell r="B203" t="str">
            <v>Nguyễn Thị Nhàn 05/11/1992</v>
          </cell>
          <cell r="C203">
            <v>15055206</v>
          </cell>
          <cell r="F203" t="str">
            <v>Nguyễn Thị Nhàn</v>
          </cell>
          <cell r="G203" t="str">
            <v>Nữ</v>
          </cell>
          <cell r="H203" t="str">
            <v>05/11/1992</v>
          </cell>
          <cell r="I203" t="str">
            <v>Ninh Bình</v>
          </cell>
        </row>
        <row r="204">
          <cell r="B204" t="str">
            <v>Phạm Trang Nhung 26/02/1993</v>
          </cell>
          <cell r="C204">
            <v>15055207</v>
          </cell>
          <cell r="F204" t="str">
            <v>Phạm Trang Nhung</v>
          </cell>
          <cell r="G204" t="str">
            <v>Nữ</v>
          </cell>
          <cell r="H204" t="str">
            <v>26/02/1993</v>
          </cell>
          <cell r="I204" t="str">
            <v>Ninh Bình</v>
          </cell>
        </row>
        <row r="205">
          <cell r="B205" t="str">
            <v>Phạm Thị Tâm 30/06/1977</v>
          </cell>
          <cell r="C205">
            <v>15055208</v>
          </cell>
          <cell r="F205" t="str">
            <v>Phạm Thị Tâm</v>
          </cell>
          <cell r="G205" t="str">
            <v>Nữ</v>
          </cell>
          <cell r="H205" t="str">
            <v>30/06/1977</v>
          </cell>
          <cell r="I205" t="str">
            <v>Hải Phòng</v>
          </cell>
        </row>
        <row r="206">
          <cell r="B206" t="str">
            <v>Vũ Ngọc Tú 19/12/1992</v>
          </cell>
          <cell r="C206">
            <v>15055209</v>
          </cell>
          <cell r="F206" t="str">
            <v>Vũ Ngọc Tú</v>
          </cell>
          <cell r="G206" t="str">
            <v>Nữ</v>
          </cell>
          <cell r="H206" t="str">
            <v>19/12/1992</v>
          </cell>
          <cell r="I206" t="str">
            <v>Hà Nội</v>
          </cell>
        </row>
        <row r="207">
          <cell r="B207" t="str">
            <v>Nguyễn Đức Anh 05/11/1988</v>
          </cell>
          <cell r="C207">
            <v>15055210</v>
          </cell>
          <cell r="F207" t="str">
            <v>Nguyễn Đức Anh</v>
          </cell>
          <cell r="G207" t="str">
            <v>Nam</v>
          </cell>
          <cell r="H207" t="str">
            <v>05/11/1988</v>
          </cell>
          <cell r="I207" t="str">
            <v>Quảng Ninh</v>
          </cell>
        </row>
        <row r="208">
          <cell r="B208" t="str">
            <v>Nguyễn Quang Anh 07/10/1990</v>
          </cell>
          <cell r="C208">
            <v>15055211</v>
          </cell>
          <cell r="F208" t="str">
            <v>Nguyễn Quang Anh</v>
          </cell>
          <cell r="G208" t="str">
            <v>Nam</v>
          </cell>
          <cell r="H208" t="str">
            <v>07/10/1990</v>
          </cell>
          <cell r="I208" t="str">
            <v>Hải Dương</v>
          </cell>
        </row>
        <row r="209">
          <cell r="B209" t="str">
            <v>Trương Tú Anh 19/08/1991</v>
          </cell>
          <cell r="C209">
            <v>15055212</v>
          </cell>
          <cell r="F209" t="str">
            <v>Trương Tú Anh</v>
          </cell>
          <cell r="G209" t="str">
            <v>Nữ</v>
          </cell>
          <cell r="H209" t="str">
            <v>19/08/1991</v>
          </cell>
          <cell r="I209" t="str">
            <v>Hòa Bình</v>
          </cell>
        </row>
        <row r="210">
          <cell r="B210" t="str">
            <v>Ngô Tuấn Anh 26/03/1981</v>
          </cell>
          <cell r="C210">
            <v>15055213</v>
          </cell>
          <cell r="F210" t="str">
            <v>Ngô Tuấn Anh</v>
          </cell>
          <cell r="G210" t="str">
            <v>Nam</v>
          </cell>
          <cell r="H210" t="str">
            <v>26/03/1981</v>
          </cell>
          <cell r="I210" t="str">
            <v>Hưng Yên</v>
          </cell>
        </row>
        <row r="211">
          <cell r="B211" t="str">
            <v>Lại Việt Anh 17/04/1987</v>
          </cell>
          <cell r="C211">
            <v>15055214</v>
          </cell>
          <cell r="F211" t="str">
            <v>Lại Việt Anh</v>
          </cell>
          <cell r="G211" t="str">
            <v>Nam</v>
          </cell>
          <cell r="H211" t="str">
            <v>17/04/1987</v>
          </cell>
          <cell r="I211" t="str">
            <v>Thanh Hóa</v>
          </cell>
        </row>
        <row r="212">
          <cell r="B212" t="str">
            <v>Bùi Văn Bách 13/05/1987</v>
          </cell>
          <cell r="C212">
            <v>15055215</v>
          </cell>
          <cell r="F212" t="str">
            <v>Bùi Văn Bách</v>
          </cell>
          <cell r="G212" t="str">
            <v>Nam</v>
          </cell>
          <cell r="H212" t="str">
            <v>13/05/1987</v>
          </cell>
          <cell r="I212" t="str">
            <v>Hà Nội</v>
          </cell>
        </row>
        <row r="213">
          <cell r="B213" t="str">
            <v>Nguyễn Xuân Bách 03/02/1989</v>
          </cell>
          <cell r="C213">
            <v>15055216</v>
          </cell>
          <cell r="F213" t="str">
            <v>Nguyễn Xuân Bách</v>
          </cell>
          <cell r="G213" t="str">
            <v>Nam</v>
          </cell>
          <cell r="H213" t="str">
            <v>03/02/1989</v>
          </cell>
          <cell r="I213" t="str">
            <v>Nam Định</v>
          </cell>
        </row>
        <row r="214">
          <cell r="B214" t="str">
            <v>Đỗ Huy Bình 30/03/1981</v>
          </cell>
          <cell r="C214">
            <v>15055217</v>
          </cell>
          <cell r="F214" t="str">
            <v>Đỗ Huy Bình</v>
          </cell>
          <cell r="G214" t="str">
            <v>Nam</v>
          </cell>
          <cell r="H214" t="str">
            <v>30/03/1981</v>
          </cell>
          <cell r="I214" t="str">
            <v>Vĩnh Phúc</v>
          </cell>
        </row>
        <row r="215">
          <cell r="B215" t="str">
            <v>Nguyễn Văn Cảnh 08/02/1986</v>
          </cell>
          <cell r="C215">
            <v>15055218</v>
          </cell>
          <cell r="F215" t="str">
            <v>Nguyễn Văn Cảnh</v>
          </cell>
          <cell r="G215" t="str">
            <v>Nam</v>
          </cell>
          <cell r="H215" t="str">
            <v>08/02/1986</v>
          </cell>
          <cell r="I215" t="str">
            <v>Nam Định</v>
          </cell>
        </row>
        <row r="216">
          <cell r="B216" t="str">
            <v>Cao Như Chất 26/03/1987</v>
          </cell>
          <cell r="C216">
            <v>15055219</v>
          </cell>
          <cell r="F216" t="str">
            <v>Cao Như Chất</v>
          </cell>
          <cell r="G216" t="str">
            <v>Nam</v>
          </cell>
          <cell r="H216" t="str">
            <v>26/03/1987</v>
          </cell>
          <cell r="I216" t="str">
            <v>Nam Định</v>
          </cell>
        </row>
        <row r="217">
          <cell r="B217" t="str">
            <v>Nguyễn Thị Minh Châu 28/03/1991</v>
          </cell>
          <cell r="C217">
            <v>15055220</v>
          </cell>
          <cell r="F217" t="str">
            <v>Nguyễn Thị Minh Châu</v>
          </cell>
          <cell r="G217" t="str">
            <v>Nữ</v>
          </cell>
          <cell r="H217" t="str">
            <v>28/03/1991</v>
          </cell>
          <cell r="I217" t="str">
            <v>Lạng Sơn</v>
          </cell>
        </row>
        <row r="218">
          <cell r="B218" t="str">
            <v>Phan Mạnh Công 22/07/1979</v>
          </cell>
          <cell r="C218">
            <v>15055221</v>
          </cell>
          <cell r="F218" t="str">
            <v>Phan Mạnh Công</v>
          </cell>
          <cell r="G218" t="str">
            <v>Nam</v>
          </cell>
          <cell r="H218" t="str">
            <v>22/07/1979</v>
          </cell>
          <cell r="I218" t="str">
            <v>Nam Định</v>
          </cell>
        </row>
        <row r="219">
          <cell r="B219" t="str">
            <v>Phan Thị Thùy Dung 20/05/1988</v>
          </cell>
          <cell r="C219">
            <v>15055222</v>
          </cell>
          <cell r="F219" t="str">
            <v>Phan Thị Thùy Dung</v>
          </cell>
          <cell r="G219" t="str">
            <v>Nữ</v>
          </cell>
          <cell r="H219" t="str">
            <v>20/05/1988</v>
          </cell>
          <cell r="I219" t="str">
            <v>Quảng Ninh</v>
          </cell>
        </row>
        <row r="220">
          <cell r="B220" t="str">
            <v>Khuất Thị Thùy Dung 30/04/1992</v>
          </cell>
          <cell r="C220">
            <v>15055223</v>
          </cell>
          <cell r="F220" t="str">
            <v>Khuất Thị Thùy Dung</v>
          </cell>
          <cell r="G220" t="str">
            <v>Nữ</v>
          </cell>
          <cell r="H220" t="str">
            <v>30/04/1992</v>
          </cell>
          <cell r="I220" t="str">
            <v>Hà Nội</v>
          </cell>
        </row>
        <row r="221">
          <cell r="B221" t="str">
            <v>Tạ Tương Hùng Dũng 08/07/1990</v>
          </cell>
          <cell r="C221">
            <v>15055224</v>
          </cell>
          <cell r="F221" t="str">
            <v>Tạ Tương Hùng Dũng</v>
          </cell>
          <cell r="G221" t="str">
            <v>Nam</v>
          </cell>
          <cell r="H221" t="str">
            <v>08/07/1990</v>
          </cell>
          <cell r="I221" t="str">
            <v>Hà Nội</v>
          </cell>
        </row>
        <row r="222">
          <cell r="B222" t="str">
            <v>Tống Quang Dụng 15/08/1982</v>
          </cell>
          <cell r="C222">
            <v>15055225</v>
          </cell>
          <cell r="F222" t="str">
            <v>Tống Quang Dụng</v>
          </cell>
          <cell r="G222" t="str">
            <v>Nam</v>
          </cell>
          <cell r="H222" t="str">
            <v>15/08/1982</v>
          </cell>
          <cell r="I222" t="str">
            <v>Nam Định</v>
          </cell>
        </row>
        <row r="223">
          <cell r="B223" t="str">
            <v>Nguyễn Thị Lê Dương 24/04/1992</v>
          </cell>
          <cell r="C223">
            <v>15055226</v>
          </cell>
          <cell r="F223" t="str">
            <v>Nguyễn Thị Lê Dương</v>
          </cell>
          <cell r="G223" t="str">
            <v>Nữ</v>
          </cell>
          <cell r="H223" t="str">
            <v>24/04/1992</v>
          </cell>
          <cell r="I223" t="str">
            <v>Quảng Ninh</v>
          </cell>
        </row>
        <row r="224">
          <cell r="B224" t="str">
            <v>Nguyễn Thùy Dương 04/07/1992</v>
          </cell>
          <cell r="C224">
            <v>15055227</v>
          </cell>
          <cell r="F224" t="str">
            <v>Nguyễn Thùy Dương</v>
          </cell>
          <cell r="G224" t="str">
            <v>Nữ</v>
          </cell>
          <cell r="H224" t="str">
            <v>04/07/1992</v>
          </cell>
          <cell r="I224" t="str">
            <v>Bắc Ninh</v>
          </cell>
        </row>
        <row r="225">
          <cell r="B225" t="str">
            <v>Nguyễn Tiến Đạt 06/11/1989</v>
          </cell>
          <cell r="C225">
            <v>15055229</v>
          </cell>
          <cell r="F225" t="str">
            <v>Nguyễn Tiến Đạt</v>
          </cell>
          <cell r="G225" t="str">
            <v>Nam</v>
          </cell>
          <cell r="H225" t="str">
            <v>06/11/1989</v>
          </cell>
          <cell r="I225" t="str">
            <v>Thái Bình</v>
          </cell>
        </row>
        <row r="226">
          <cell r="B226" t="str">
            <v>Nguyễn Quỳnh Đông 07/06/1991</v>
          </cell>
          <cell r="C226">
            <v>15055230</v>
          </cell>
          <cell r="F226" t="str">
            <v>Nguyễn Quỳnh Đông</v>
          </cell>
          <cell r="G226" t="str">
            <v>Nam</v>
          </cell>
          <cell r="H226" t="str">
            <v>07/06/1991</v>
          </cell>
          <cell r="I226" t="str">
            <v>Thái Bình</v>
          </cell>
        </row>
        <row r="227">
          <cell r="B227" t="str">
            <v>Trần Công Đức 19/12/1980</v>
          </cell>
          <cell r="C227">
            <v>15055231</v>
          </cell>
          <cell r="F227" t="str">
            <v>Trần Công Đức</v>
          </cell>
          <cell r="G227" t="str">
            <v>Nam</v>
          </cell>
          <cell r="H227" t="str">
            <v>19/12/1980</v>
          </cell>
          <cell r="I227" t="str">
            <v>Hưng Yên</v>
          </cell>
        </row>
        <row r="228">
          <cell r="B228" t="str">
            <v>Vũ Trường Giang 30/07/1993</v>
          </cell>
          <cell r="C228">
            <v>15055232</v>
          </cell>
          <cell r="F228" t="str">
            <v>Vũ Trường Giang</v>
          </cell>
          <cell r="G228" t="str">
            <v>Nam</v>
          </cell>
          <cell r="H228" t="str">
            <v>30/07/1993</v>
          </cell>
          <cell r="I228" t="str">
            <v>Nam Định</v>
          </cell>
        </row>
        <row r="229">
          <cell r="B229" t="str">
            <v>Nguyễn Thị Phương Hà 06/05/1981</v>
          </cell>
          <cell r="C229">
            <v>15055234</v>
          </cell>
          <cell r="F229" t="str">
            <v>Nguyễn Thị Phương Hà</v>
          </cell>
          <cell r="G229" t="str">
            <v>Nữ</v>
          </cell>
          <cell r="H229" t="str">
            <v>06/05/1981</v>
          </cell>
          <cell r="I229" t="str">
            <v>Ninh Bình</v>
          </cell>
        </row>
        <row r="230">
          <cell r="B230" t="str">
            <v>Nguyễn Quốc Hà 12/10/1989</v>
          </cell>
          <cell r="C230">
            <v>15055235</v>
          </cell>
          <cell r="F230" t="str">
            <v>Nguyễn Quốc Hà</v>
          </cell>
          <cell r="G230" t="str">
            <v>Nam</v>
          </cell>
          <cell r="H230" t="str">
            <v>12/10/1989</v>
          </cell>
          <cell r="I230" t="str">
            <v>Sơn La</v>
          </cell>
        </row>
        <row r="231">
          <cell r="B231" t="str">
            <v>Nguyễn Thu Hà 04/11/1991</v>
          </cell>
          <cell r="C231">
            <v>15055236</v>
          </cell>
          <cell r="F231" t="str">
            <v>Nguyễn Thu Hà</v>
          </cell>
          <cell r="G231" t="str">
            <v>Nữ</v>
          </cell>
          <cell r="H231" t="str">
            <v>04/11/1991</v>
          </cell>
          <cell r="I231" t="str">
            <v>Hà Nội</v>
          </cell>
        </row>
        <row r="232">
          <cell r="B232" t="str">
            <v>Nguyễn Thị Thu Hà 29/01/1992</v>
          </cell>
          <cell r="C232">
            <v>15055237</v>
          </cell>
          <cell r="F232" t="str">
            <v>Nguyễn Thị Thu Hà</v>
          </cell>
          <cell r="G232" t="str">
            <v>Nữ</v>
          </cell>
          <cell r="H232" t="str">
            <v>29/01/1992</v>
          </cell>
          <cell r="I232" t="str">
            <v>Hưng Yên</v>
          </cell>
        </row>
        <row r="233">
          <cell r="B233" t="str">
            <v>Trần Thu Hà 20/05/1992</v>
          </cell>
          <cell r="C233">
            <v>15055238</v>
          </cell>
          <cell r="F233" t="str">
            <v>Trần Thu Hà</v>
          </cell>
          <cell r="G233" t="str">
            <v>Nữ</v>
          </cell>
          <cell r="H233" t="str">
            <v>20/05/1992</v>
          </cell>
          <cell r="I233" t="str">
            <v>Quảng Ninh</v>
          </cell>
        </row>
        <row r="234">
          <cell r="B234" t="str">
            <v>Nguyễn Hồng Hải 23/09/1987</v>
          </cell>
          <cell r="C234">
            <v>15055239</v>
          </cell>
          <cell r="F234" t="str">
            <v>Nguyễn Hồng Hải</v>
          </cell>
          <cell r="G234" t="str">
            <v>Nam</v>
          </cell>
          <cell r="H234" t="str">
            <v>23/09/1987</v>
          </cell>
          <cell r="I234" t="str">
            <v>Hà Nội</v>
          </cell>
        </row>
        <row r="235">
          <cell r="B235" t="str">
            <v>Lê Anh Hào 26/10/1985</v>
          </cell>
          <cell r="C235">
            <v>15055241</v>
          </cell>
          <cell r="F235" t="str">
            <v>Lê Anh Hào</v>
          </cell>
          <cell r="G235" t="str">
            <v>Nữ</v>
          </cell>
          <cell r="H235" t="str">
            <v>26/10/1985</v>
          </cell>
          <cell r="I235" t="str">
            <v>Hà Nội</v>
          </cell>
        </row>
        <row r="236">
          <cell r="B236" t="str">
            <v>Phan Thị Thanh Hằng 17/05/1993</v>
          </cell>
          <cell r="C236">
            <v>15055242</v>
          </cell>
          <cell r="F236" t="str">
            <v>Phan Thị Thanh Hằng</v>
          </cell>
          <cell r="G236" t="str">
            <v>Nữ</v>
          </cell>
          <cell r="H236" t="str">
            <v>17/05/1993</v>
          </cell>
          <cell r="I236" t="str">
            <v>Lai Châu</v>
          </cell>
        </row>
        <row r="237">
          <cell r="B237" t="str">
            <v>Trương Thị Thanh Hằng 03/02/1990</v>
          </cell>
          <cell r="C237">
            <v>15055243</v>
          </cell>
          <cell r="F237" t="str">
            <v>Trương Thị Thanh Hằng</v>
          </cell>
          <cell r="G237" t="str">
            <v>Nữ</v>
          </cell>
          <cell r="H237" t="str">
            <v>03/02/1990</v>
          </cell>
          <cell r="I237" t="str">
            <v>Hà Nội</v>
          </cell>
        </row>
        <row r="238">
          <cell r="B238" t="str">
            <v>Nguyễn Thị Thu Hằng 08/02/1983</v>
          </cell>
          <cell r="C238">
            <v>15055244</v>
          </cell>
          <cell r="F238" t="str">
            <v>Nguyễn Thị Thu Hằng</v>
          </cell>
          <cell r="G238" t="str">
            <v>Nữ</v>
          </cell>
          <cell r="H238" t="str">
            <v>08/02/1983</v>
          </cell>
          <cell r="I238" t="str">
            <v>Lai Châu</v>
          </cell>
        </row>
        <row r="239">
          <cell r="B239" t="str">
            <v>Đỗ Thúy Hằng 12/02/1992</v>
          </cell>
          <cell r="C239">
            <v>15055245</v>
          </cell>
          <cell r="F239" t="str">
            <v>Đỗ Thúy Hằng</v>
          </cell>
          <cell r="G239" t="str">
            <v>Nữ</v>
          </cell>
          <cell r="H239" t="str">
            <v>12/02/1992</v>
          </cell>
          <cell r="I239" t="str">
            <v>Hà Nội</v>
          </cell>
        </row>
        <row r="240">
          <cell r="B240" t="str">
            <v>Nguyễn Thu Hậu 17/08/1986</v>
          </cell>
          <cell r="C240">
            <v>15055246</v>
          </cell>
          <cell r="F240" t="str">
            <v>Nguyễn Thu Hậu</v>
          </cell>
          <cell r="G240" t="str">
            <v>Nữ</v>
          </cell>
          <cell r="H240" t="str">
            <v>17/08/1986</v>
          </cell>
          <cell r="I240" t="str">
            <v>Hải Phòng</v>
          </cell>
        </row>
        <row r="241">
          <cell r="B241" t="str">
            <v>Phạm Thị Thu Hiền 28/10/1989</v>
          </cell>
          <cell r="C241">
            <v>15055247</v>
          </cell>
          <cell r="F241" t="str">
            <v>Phạm Thị Thu Hiền</v>
          </cell>
          <cell r="G241" t="str">
            <v>Nữ</v>
          </cell>
          <cell r="H241" t="str">
            <v>28/10/1989</v>
          </cell>
          <cell r="I241" t="str">
            <v>Hậu Giang</v>
          </cell>
        </row>
        <row r="242">
          <cell r="B242" t="str">
            <v>Trần Khải Hoàn 27/06/1985</v>
          </cell>
          <cell r="C242">
            <v>15055249</v>
          </cell>
          <cell r="F242" t="str">
            <v>Trần Khải Hoàn</v>
          </cell>
          <cell r="G242" t="str">
            <v>Nam</v>
          </cell>
          <cell r="H242" t="str">
            <v>27/06/1985</v>
          </cell>
          <cell r="I242" t="str">
            <v>Hà Nội</v>
          </cell>
        </row>
        <row r="243">
          <cell r="B243" t="str">
            <v>Nguyễn Thu Hồng 29/04/1987</v>
          </cell>
          <cell r="C243">
            <v>15055250</v>
          </cell>
          <cell r="F243" t="str">
            <v>Nguyễn Thu Hồng</v>
          </cell>
          <cell r="G243" t="str">
            <v>Nữ</v>
          </cell>
          <cell r="H243" t="str">
            <v>29/04/1987</v>
          </cell>
          <cell r="I243" t="str">
            <v>Hà Nội</v>
          </cell>
        </row>
        <row r="244">
          <cell r="B244" t="str">
            <v>Nguyễn Đình Huấn 19/09/1988</v>
          </cell>
          <cell r="C244">
            <v>15055251</v>
          </cell>
          <cell r="F244" t="str">
            <v>Nguyễn Đình Huấn</v>
          </cell>
          <cell r="G244" t="str">
            <v>Nam</v>
          </cell>
          <cell r="H244" t="str">
            <v>19/09/1988</v>
          </cell>
          <cell r="I244" t="str">
            <v>Hà Nam</v>
          </cell>
        </row>
        <row r="245">
          <cell r="B245" t="str">
            <v>Nguyễn Lê Huy 12/07/1987</v>
          </cell>
          <cell r="C245">
            <v>15055252</v>
          </cell>
          <cell r="F245" t="str">
            <v>Nguyễn Lê Huy</v>
          </cell>
          <cell r="G245" t="str">
            <v>Nam</v>
          </cell>
          <cell r="H245" t="str">
            <v>12/07/1987</v>
          </cell>
          <cell r="I245" t="str">
            <v>Thái Bình</v>
          </cell>
        </row>
        <row r="246">
          <cell r="B246" t="str">
            <v>Đoàn Quang Huy 11/04/1983</v>
          </cell>
          <cell r="C246">
            <v>15055253</v>
          </cell>
          <cell r="F246" t="str">
            <v>Đoàn Quang Huy</v>
          </cell>
          <cell r="G246" t="str">
            <v>Nam</v>
          </cell>
          <cell r="H246" t="str">
            <v>11/04/1983</v>
          </cell>
          <cell r="I246" t="str">
            <v>Hải Phòng</v>
          </cell>
        </row>
        <row r="247">
          <cell r="B247" t="str">
            <v>Trịnh Thị Thanh Huyền 12/09/1990</v>
          </cell>
          <cell r="C247">
            <v>15055254</v>
          </cell>
          <cell r="F247" t="str">
            <v>Trịnh Thị Thanh Huyền</v>
          </cell>
          <cell r="G247" t="str">
            <v>Nữ</v>
          </cell>
          <cell r="H247" t="str">
            <v>12/09/1990</v>
          </cell>
          <cell r="I247" t="str">
            <v>Bắc Ninh</v>
          </cell>
        </row>
        <row r="248">
          <cell r="B248" t="str">
            <v>Phạm Thị Huyền 04/02/1992</v>
          </cell>
          <cell r="C248">
            <v>15055255</v>
          </cell>
          <cell r="F248" t="str">
            <v>Phạm Thị Huyền</v>
          </cell>
          <cell r="G248" t="str">
            <v>Nữ</v>
          </cell>
          <cell r="H248" t="str">
            <v>04/02/1992</v>
          </cell>
          <cell r="I248" t="str">
            <v>Thái Nguyên</v>
          </cell>
        </row>
        <row r="249">
          <cell r="B249" t="str">
            <v>Phạm Thị Thu Huyền 26/07/1991</v>
          </cell>
          <cell r="C249">
            <v>15055256</v>
          </cell>
          <cell r="F249" t="str">
            <v>Phạm Thị Thu Huyền</v>
          </cell>
          <cell r="G249" t="str">
            <v>Nữ</v>
          </cell>
          <cell r="H249" t="str">
            <v>26/07/1991</v>
          </cell>
          <cell r="I249" t="str">
            <v>Ninh Bình</v>
          </cell>
        </row>
        <row r="250">
          <cell r="B250" t="str">
            <v>Nguyễn Thị Lan Hương 05/05/1986</v>
          </cell>
          <cell r="C250">
            <v>15055257</v>
          </cell>
          <cell r="F250" t="str">
            <v>Nguyễn Thị Lan Hương</v>
          </cell>
          <cell r="G250" t="str">
            <v>Nữ</v>
          </cell>
          <cell r="H250" t="str">
            <v>05/05/1986</v>
          </cell>
          <cell r="I250" t="str">
            <v>Phú Thọ</v>
          </cell>
        </row>
        <row r="251">
          <cell r="B251" t="str">
            <v>Vũ Thị Quỳnh Hương 24/12/1984</v>
          </cell>
          <cell r="C251">
            <v>15055258</v>
          </cell>
          <cell r="F251" t="str">
            <v>Vũ Thị Quỳnh Hương</v>
          </cell>
          <cell r="G251" t="str">
            <v>Nữ</v>
          </cell>
          <cell r="H251" t="str">
            <v>24/12/1984</v>
          </cell>
          <cell r="I251" t="str">
            <v>Sơn La</v>
          </cell>
        </row>
        <row r="252">
          <cell r="B252" t="str">
            <v>Lý Thị Hương 03/12/1984</v>
          </cell>
          <cell r="C252">
            <v>15055259</v>
          </cell>
          <cell r="F252" t="str">
            <v>Lý Thị Hương</v>
          </cell>
          <cell r="G252" t="str">
            <v>Nữ</v>
          </cell>
          <cell r="H252" t="str">
            <v>03/12/1984</v>
          </cell>
          <cell r="I252" t="str">
            <v>Hòa Bình</v>
          </cell>
        </row>
        <row r="253">
          <cell r="B253" t="str">
            <v>Phạm Thị Thu Hương 14/09/1990</v>
          </cell>
          <cell r="C253">
            <v>15055260</v>
          </cell>
          <cell r="F253" t="str">
            <v>Phạm Thị Thu Hương</v>
          </cell>
          <cell r="G253" t="str">
            <v>Nữ</v>
          </cell>
          <cell r="H253" t="str">
            <v>14/09/1990</v>
          </cell>
          <cell r="I253" t="str">
            <v>Hà Nội</v>
          </cell>
        </row>
        <row r="254">
          <cell r="B254" t="str">
            <v>Trần Triệu Khôi 05/10/1992</v>
          </cell>
          <cell r="C254">
            <v>15055261</v>
          </cell>
          <cell r="F254" t="str">
            <v>Trần Triệu Khôi</v>
          </cell>
          <cell r="G254" t="str">
            <v>Nam</v>
          </cell>
          <cell r="H254" t="str">
            <v>05/10/1992</v>
          </cell>
          <cell r="I254" t="str">
            <v>Hà Nội</v>
          </cell>
        </row>
        <row r="255">
          <cell r="B255" t="str">
            <v>Phạm Trung Kiên 21/09/1984</v>
          </cell>
          <cell r="C255">
            <v>15055262</v>
          </cell>
          <cell r="F255" t="str">
            <v>Phạm Trung Kiên</v>
          </cell>
          <cell r="G255" t="str">
            <v>Nam</v>
          </cell>
          <cell r="H255" t="str">
            <v>21/09/1984</v>
          </cell>
          <cell r="I255" t="str">
            <v>Hà Nội</v>
          </cell>
        </row>
        <row r="256">
          <cell r="B256" t="str">
            <v>Nguyễn Sơn Lâm 16/11/1990</v>
          </cell>
          <cell r="C256">
            <v>15055263</v>
          </cell>
          <cell r="F256" t="str">
            <v>Nguyễn Sơn Lâm</v>
          </cell>
          <cell r="G256" t="str">
            <v>Nam</v>
          </cell>
          <cell r="H256" t="str">
            <v>16/11/1990</v>
          </cell>
          <cell r="I256" t="str">
            <v>Phú Thọ</v>
          </cell>
        </row>
        <row r="257">
          <cell r="B257" t="str">
            <v>Phạm Thị Lâm 28/08/1976</v>
          </cell>
          <cell r="C257">
            <v>15055264</v>
          </cell>
          <cell r="F257" t="str">
            <v>Phạm Thị Lâm</v>
          </cell>
          <cell r="G257" t="str">
            <v>Nữ</v>
          </cell>
          <cell r="H257" t="str">
            <v>28/08/1976</v>
          </cell>
          <cell r="I257" t="str">
            <v>Thái Bình</v>
          </cell>
        </row>
        <row r="258">
          <cell r="B258" t="str">
            <v>Nguyễn Ngọc Linh 23/09/1987</v>
          </cell>
          <cell r="C258">
            <v>15055265</v>
          </cell>
          <cell r="F258" t="str">
            <v>Nguyễn Ngọc Linh</v>
          </cell>
          <cell r="G258" t="str">
            <v>Nam</v>
          </cell>
          <cell r="H258" t="str">
            <v>23/09/1987</v>
          </cell>
          <cell r="I258" t="str">
            <v>Phú Thọ</v>
          </cell>
        </row>
        <row r="259">
          <cell r="B259" t="str">
            <v>Ngô Thùy Linh 13/10/1988</v>
          </cell>
          <cell r="C259">
            <v>15055266</v>
          </cell>
          <cell r="F259" t="str">
            <v>Ngô Thùy Linh</v>
          </cell>
          <cell r="G259" t="str">
            <v>Nữ</v>
          </cell>
          <cell r="H259" t="str">
            <v>13/10/1988</v>
          </cell>
          <cell r="I259" t="str">
            <v>Thái Nguyên</v>
          </cell>
        </row>
        <row r="260">
          <cell r="B260" t="str">
            <v>Vương Tuấn Linh 28/02/1987</v>
          </cell>
          <cell r="C260">
            <v>15055267</v>
          </cell>
          <cell r="F260" t="str">
            <v>Vương Tuấn Linh</v>
          </cell>
          <cell r="G260" t="str">
            <v>Nam</v>
          </cell>
          <cell r="H260" t="str">
            <v>28/02/1987</v>
          </cell>
          <cell r="I260" t="str">
            <v>Hà Nội</v>
          </cell>
        </row>
        <row r="261">
          <cell r="B261" t="str">
            <v>Trịnh Thanh Long 30/09/1982</v>
          </cell>
          <cell r="C261">
            <v>15055268</v>
          </cell>
          <cell r="F261" t="str">
            <v>Trịnh Thanh Long</v>
          </cell>
          <cell r="G261" t="str">
            <v>Nam</v>
          </cell>
          <cell r="H261" t="str">
            <v>30/09/1982</v>
          </cell>
          <cell r="I261" t="str">
            <v>Lai Châu</v>
          </cell>
        </row>
        <row r="262">
          <cell r="B262" t="str">
            <v>Lê Thị Ly 15/08/1989</v>
          </cell>
          <cell r="C262">
            <v>15055269</v>
          </cell>
          <cell r="F262" t="str">
            <v>Lê Thị Ly</v>
          </cell>
          <cell r="G262" t="str">
            <v>Nữ</v>
          </cell>
          <cell r="H262" t="str">
            <v>15/08/1989</v>
          </cell>
          <cell r="I262" t="str">
            <v>Nghệ An</v>
          </cell>
        </row>
        <row r="263">
          <cell r="B263" t="str">
            <v>Nguyễn Phương Mai 09/06/1992</v>
          </cell>
          <cell r="C263">
            <v>15055271</v>
          </cell>
          <cell r="F263" t="str">
            <v>Nguyễn Phương Mai</v>
          </cell>
          <cell r="G263" t="str">
            <v>Nữ</v>
          </cell>
          <cell r="H263" t="str">
            <v>09/06/1992</v>
          </cell>
          <cell r="I263" t="str">
            <v>Hà Nội</v>
          </cell>
        </row>
        <row r="264">
          <cell r="B264" t="str">
            <v>Nguyễn Duy Minh 20/03/1981</v>
          </cell>
          <cell r="C264">
            <v>15055272</v>
          </cell>
          <cell r="F264" t="str">
            <v>Nguyễn Duy Minh</v>
          </cell>
          <cell r="G264" t="str">
            <v>Nam</v>
          </cell>
          <cell r="H264" t="str">
            <v>20/03/1981</v>
          </cell>
          <cell r="I264" t="str">
            <v>Hà Nội</v>
          </cell>
        </row>
        <row r="265">
          <cell r="B265" t="str">
            <v>Phùng Hà My 28/11/1991</v>
          </cell>
          <cell r="C265">
            <v>15055273</v>
          </cell>
          <cell r="F265" t="str">
            <v>Phùng Hà My</v>
          </cell>
          <cell r="G265" t="str">
            <v>Nữ</v>
          </cell>
          <cell r="H265" t="str">
            <v>28/11/1991</v>
          </cell>
          <cell r="I265" t="str">
            <v>Hà Nội</v>
          </cell>
        </row>
        <row r="266">
          <cell r="B266" t="str">
            <v>Đỗ Đình Nam 29/09/1991</v>
          </cell>
          <cell r="C266">
            <v>15055274</v>
          </cell>
          <cell r="F266" t="str">
            <v>Đỗ Đình Nam</v>
          </cell>
          <cell r="G266" t="str">
            <v>Nam</v>
          </cell>
          <cell r="H266" t="str">
            <v>29/09/1991</v>
          </cell>
          <cell r="I266" t="str">
            <v>Hà Nội</v>
          </cell>
        </row>
        <row r="267">
          <cell r="B267" t="str">
            <v>Dương Quỳnh Nga 21/10/1991</v>
          </cell>
          <cell r="C267">
            <v>15055275</v>
          </cell>
          <cell r="F267" t="str">
            <v>Dương Quỳnh Nga</v>
          </cell>
          <cell r="G267" t="str">
            <v>Nữ</v>
          </cell>
          <cell r="H267" t="str">
            <v>21/10/1991</v>
          </cell>
          <cell r="I267" t="str">
            <v>Hà Tĩnh</v>
          </cell>
        </row>
        <row r="268">
          <cell r="B268" t="str">
            <v>Lê Quỳnh Nga 03/01/1986</v>
          </cell>
          <cell r="C268">
            <v>15055276</v>
          </cell>
          <cell r="F268" t="str">
            <v>Lê Quỳnh Nga</v>
          </cell>
          <cell r="G268" t="str">
            <v>Nữ</v>
          </cell>
          <cell r="H268" t="str">
            <v>03/01/1986</v>
          </cell>
          <cell r="I268" t="str">
            <v>Hà Nội</v>
          </cell>
        </row>
        <row r="269">
          <cell r="B269" t="str">
            <v>Nguyễn Thị Thanh Nga 12/03/1985</v>
          </cell>
          <cell r="C269">
            <v>15055277</v>
          </cell>
          <cell r="F269" t="str">
            <v>Nguyễn Thị Thanh Nga</v>
          </cell>
          <cell r="G269" t="str">
            <v>Nữ</v>
          </cell>
          <cell r="H269" t="str">
            <v>12/03/1985</v>
          </cell>
          <cell r="I269" t="str">
            <v>Bắc Giang</v>
          </cell>
        </row>
        <row r="270">
          <cell r="B270" t="str">
            <v>Hoàng Thị Thúy Nga 13/06/1992</v>
          </cell>
          <cell r="C270">
            <v>15055278</v>
          </cell>
          <cell r="F270" t="str">
            <v>Hoàng Thị Thúy Nga</v>
          </cell>
          <cell r="G270" t="str">
            <v>Nữ</v>
          </cell>
          <cell r="H270" t="str">
            <v>13/06/1992</v>
          </cell>
          <cell r="I270" t="str">
            <v>Nam Định</v>
          </cell>
        </row>
        <row r="271">
          <cell r="B271" t="str">
            <v>Trần Thị Ngân 12/09/1982</v>
          </cell>
          <cell r="C271">
            <v>15055279</v>
          </cell>
          <cell r="F271" t="str">
            <v>Trần Thị Ngân</v>
          </cell>
          <cell r="G271" t="str">
            <v>Nữ</v>
          </cell>
          <cell r="H271" t="str">
            <v>12/09/1982</v>
          </cell>
          <cell r="I271" t="str">
            <v>Nam Định</v>
          </cell>
        </row>
        <row r="272">
          <cell r="B272" t="str">
            <v>Nguyễn Văn Ngọc 19/07/1989</v>
          </cell>
          <cell r="C272">
            <v>15055280</v>
          </cell>
          <cell r="F272" t="str">
            <v>Nguyễn Văn Ngọc</v>
          </cell>
          <cell r="G272" t="str">
            <v>Nam</v>
          </cell>
          <cell r="H272" t="str">
            <v>19/07/1989</v>
          </cell>
          <cell r="I272" t="str">
            <v>Hà Nội</v>
          </cell>
        </row>
        <row r="273">
          <cell r="B273" t="str">
            <v>Nguyễn Hồng Nhung 12/08/1992</v>
          </cell>
          <cell r="C273">
            <v>15055281</v>
          </cell>
          <cell r="F273" t="str">
            <v>Nguyễn Hồng Nhung</v>
          </cell>
          <cell r="G273" t="str">
            <v>Nữ</v>
          </cell>
          <cell r="H273" t="str">
            <v>12/08/1992</v>
          </cell>
          <cell r="I273" t="str">
            <v>Hải Phòng</v>
          </cell>
        </row>
        <row r="274">
          <cell r="B274" t="str">
            <v>Vũ Thị Kim Nhung 30/09/1992</v>
          </cell>
          <cell r="C274">
            <v>15055282</v>
          </cell>
          <cell r="F274" t="str">
            <v>Vũ Thị Kim Nhung</v>
          </cell>
          <cell r="G274" t="str">
            <v>Nữ</v>
          </cell>
          <cell r="H274" t="str">
            <v>30/09/1992</v>
          </cell>
          <cell r="I274" t="str">
            <v>Nam Định</v>
          </cell>
        </row>
        <row r="275">
          <cell r="B275" t="str">
            <v>Đỗ Thị Oanh 23/04/1991</v>
          </cell>
          <cell r="C275">
            <v>15055283</v>
          </cell>
          <cell r="F275" t="str">
            <v>Đỗ Thị Oanh</v>
          </cell>
          <cell r="G275" t="str">
            <v>Nữ</v>
          </cell>
          <cell r="H275" t="str">
            <v>23/04/1991</v>
          </cell>
          <cell r="I275" t="str">
            <v>Quảng Ninh</v>
          </cell>
        </row>
        <row r="276">
          <cell r="B276" t="str">
            <v>Bùi Ngọc Phương 08/02/1980</v>
          </cell>
          <cell r="C276">
            <v>15055284</v>
          </cell>
          <cell r="F276" t="str">
            <v>Bùi Ngọc Phương</v>
          </cell>
          <cell r="G276" t="str">
            <v>Nam</v>
          </cell>
          <cell r="H276" t="str">
            <v>08/02/1980</v>
          </cell>
          <cell r="I276" t="str">
            <v>Hà Nội</v>
          </cell>
        </row>
        <row r="277">
          <cell r="B277" t="str">
            <v>Phạm Anh Quân 18/03/1985</v>
          </cell>
          <cell r="C277">
            <v>15055285</v>
          </cell>
          <cell r="F277" t="str">
            <v>Phạm Anh Quân</v>
          </cell>
          <cell r="G277" t="str">
            <v>Nam</v>
          </cell>
          <cell r="H277" t="str">
            <v>18/03/1985</v>
          </cell>
          <cell r="I277" t="str">
            <v>Nam Định</v>
          </cell>
        </row>
        <row r="278">
          <cell r="B278" t="str">
            <v>Phạm Thị Hương Quế 01/02/1983</v>
          </cell>
          <cell r="C278">
            <v>15055286</v>
          </cell>
          <cell r="F278" t="str">
            <v>Phạm Thị Hương Quế</v>
          </cell>
          <cell r="G278" t="str">
            <v>Nữ</v>
          </cell>
          <cell r="H278" t="str">
            <v>01/02/1983</v>
          </cell>
          <cell r="I278" t="str">
            <v>Thanh Hóa</v>
          </cell>
        </row>
        <row r="279">
          <cell r="B279" t="str">
            <v>Phan Tuấn Sơn 04/04/1988</v>
          </cell>
          <cell r="C279">
            <v>15055287</v>
          </cell>
          <cell r="F279" t="str">
            <v>Phan Tuấn Sơn</v>
          </cell>
          <cell r="G279" t="str">
            <v>Nam</v>
          </cell>
          <cell r="H279" t="str">
            <v>04/04/1988</v>
          </cell>
          <cell r="I279" t="str">
            <v>Hà Nội</v>
          </cell>
        </row>
        <row r="280">
          <cell r="B280" t="str">
            <v>Nguyễn Thị Thanh 10/09/1984</v>
          </cell>
          <cell r="C280">
            <v>15055288</v>
          </cell>
          <cell r="F280" t="str">
            <v>Nguyễn Thị Thanh</v>
          </cell>
          <cell r="G280" t="str">
            <v>Nữ</v>
          </cell>
          <cell r="H280" t="str">
            <v>10/09/1984</v>
          </cell>
          <cell r="I280" t="str">
            <v>Hà Nội</v>
          </cell>
        </row>
        <row r="281">
          <cell r="B281" t="str">
            <v>Lê Minh Thắng 11/08/1989</v>
          </cell>
          <cell r="C281">
            <v>15055290</v>
          </cell>
          <cell r="F281" t="str">
            <v>Lê Minh Thắng</v>
          </cell>
          <cell r="G281" t="str">
            <v>Nam</v>
          </cell>
          <cell r="H281" t="str">
            <v>11/08/1989</v>
          </cell>
          <cell r="I281" t="str">
            <v>Nghệ An</v>
          </cell>
        </row>
        <row r="282">
          <cell r="B282" t="str">
            <v>Nguyễn Minh Thắng 30/10/1994</v>
          </cell>
          <cell r="C282">
            <v>15055291</v>
          </cell>
          <cell r="F282" t="str">
            <v>Nguyễn Minh Thắng</v>
          </cell>
          <cell r="G282" t="str">
            <v>Nam</v>
          </cell>
          <cell r="H282" t="str">
            <v>30/10/1994</v>
          </cell>
          <cell r="I282" t="str">
            <v>Bắc Ninh</v>
          </cell>
        </row>
        <row r="283">
          <cell r="B283" t="str">
            <v>Sầm Minh Thiện 05/01/1992</v>
          </cell>
          <cell r="C283">
            <v>15055292</v>
          </cell>
          <cell r="F283" t="str">
            <v>Sầm Minh Thiện</v>
          </cell>
          <cell r="G283" t="str">
            <v>Nam</v>
          </cell>
          <cell r="H283" t="str">
            <v>05/01/1992</v>
          </cell>
          <cell r="I283" t="str">
            <v>Lạng Sơn</v>
          </cell>
        </row>
        <row r="284">
          <cell r="B284" t="str">
            <v>Nguyễn Thị Thịnh 08/10/1991</v>
          </cell>
          <cell r="C284">
            <v>15055293</v>
          </cell>
          <cell r="F284" t="str">
            <v>Nguyễn Thị Thịnh</v>
          </cell>
          <cell r="G284" t="str">
            <v>Nữ</v>
          </cell>
          <cell r="H284" t="str">
            <v>08/10/1991</v>
          </cell>
          <cell r="I284" t="str">
            <v>Nghệ An</v>
          </cell>
        </row>
        <row r="285">
          <cell r="B285" t="str">
            <v>Đỗ Hoài Thu 26/09/1984</v>
          </cell>
          <cell r="C285">
            <v>15055294</v>
          </cell>
          <cell r="F285" t="str">
            <v>Đỗ Hoài Thu</v>
          </cell>
          <cell r="G285" t="str">
            <v>Nữ</v>
          </cell>
          <cell r="H285" t="str">
            <v>26/09/1984</v>
          </cell>
          <cell r="I285" t="str">
            <v>Lai Châu</v>
          </cell>
        </row>
        <row r="286">
          <cell r="B286" t="str">
            <v>Nguyễn Đức Thuận 25/08/1991</v>
          </cell>
          <cell r="C286">
            <v>15055295</v>
          </cell>
          <cell r="F286" t="str">
            <v>Nguyễn Đức Thuận</v>
          </cell>
          <cell r="G286" t="str">
            <v>Nam</v>
          </cell>
          <cell r="H286" t="str">
            <v>25/08/1991</v>
          </cell>
          <cell r="I286" t="str">
            <v>Ninh Bình</v>
          </cell>
        </row>
        <row r="287">
          <cell r="B287" t="str">
            <v>Đào Hữu Thủy 22/10/1982</v>
          </cell>
          <cell r="C287">
            <v>15055296</v>
          </cell>
          <cell r="F287" t="str">
            <v>Đào Hữu Thủy</v>
          </cell>
          <cell r="G287" t="str">
            <v>Nam</v>
          </cell>
          <cell r="H287" t="str">
            <v>22/10/1982</v>
          </cell>
          <cell r="I287" t="str">
            <v>Ninh Bình</v>
          </cell>
        </row>
        <row r="288">
          <cell r="B288" t="str">
            <v>Phan Thị Thanh Thủy 20/12/1988</v>
          </cell>
          <cell r="C288">
            <v>15055297</v>
          </cell>
          <cell r="F288" t="str">
            <v>Phan Thị Thanh Thủy</v>
          </cell>
          <cell r="G288" t="str">
            <v>Nữ</v>
          </cell>
          <cell r="H288" t="str">
            <v>20/12/1988</v>
          </cell>
          <cell r="I288" t="str">
            <v>Nghệ An</v>
          </cell>
        </row>
        <row r="289">
          <cell r="B289" t="str">
            <v>Trần Thị Thủy 02/02/1988</v>
          </cell>
          <cell r="C289">
            <v>15055298</v>
          </cell>
          <cell r="F289" t="str">
            <v>Trần Thị Thủy</v>
          </cell>
          <cell r="G289" t="str">
            <v>Nữ</v>
          </cell>
          <cell r="H289" t="str">
            <v>02/02/1988</v>
          </cell>
          <cell r="I289" t="str">
            <v>Hải Dương</v>
          </cell>
        </row>
        <row r="290">
          <cell r="B290" t="str">
            <v>Lê Thị Thúy 03/09/1984</v>
          </cell>
          <cell r="C290">
            <v>15055300</v>
          </cell>
          <cell r="F290" t="str">
            <v>Lê Thị Thúy</v>
          </cell>
          <cell r="G290" t="str">
            <v>Nữ</v>
          </cell>
          <cell r="H290" t="str">
            <v>03/09/1984</v>
          </cell>
          <cell r="I290" t="str">
            <v>Thanh Hóa</v>
          </cell>
        </row>
        <row r="291">
          <cell r="B291" t="str">
            <v>Lê Ngọc Thường 27/02/1987</v>
          </cell>
          <cell r="C291">
            <v>15055301</v>
          </cell>
          <cell r="F291" t="str">
            <v>Lê Ngọc Thường</v>
          </cell>
          <cell r="G291" t="str">
            <v>Nam</v>
          </cell>
          <cell r="H291" t="str">
            <v>27/02/1987</v>
          </cell>
          <cell r="I291" t="str">
            <v>Thanh Hóa</v>
          </cell>
        </row>
        <row r="292">
          <cell r="B292" t="str">
            <v>Phan Duy Toàn 02/01/1981</v>
          </cell>
          <cell r="C292">
            <v>15055302</v>
          </cell>
          <cell r="F292" t="str">
            <v>Phan Duy Toàn</v>
          </cell>
          <cell r="G292" t="str">
            <v>Nam</v>
          </cell>
          <cell r="H292" t="str">
            <v>02/01/1981</v>
          </cell>
          <cell r="I292" t="str">
            <v>Lai Châu</v>
          </cell>
        </row>
        <row r="293">
          <cell r="B293" t="str">
            <v>Nguyễn Thu Trà 27/04/1991</v>
          </cell>
          <cell r="C293">
            <v>15055303</v>
          </cell>
          <cell r="F293" t="str">
            <v>Nguyễn Thu Trà</v>
          </cell>
          <cell r="G293" t="str">
            <v>Nữ</v>
          </cell>
          <cell r="H293" t="str">
            <v>27/04/1991</v>
          </cell>
          <cell r="I293" t="str">
            <v>Hà Nội</v>
          </cell>
        </row>
        <row r="294">
          <cell r="B294" t="str">
            <v>Nguyễn Hải Trang 24/10/1992</v>
          </cell>
          <cell r="C294">
            <v>15055304</v>
          </cell>
          <cell r="F294" t="str">
            <v>Nguyễn Hải Trang</v>
          </cell>
          <cell r="G294" t="str">
            <v>Nữ</v>
          </cell>
          <cell r="H294" t="str">
            <v>24/10/1992</v>
          </cell>
          <cell r="I294" t="str">
            <v>Hà Nội</v>
          </cell>
        </row>
        <row r="295">
          <cell r="B295" t="str">
            <v>Nguyễn Hiền Trang 13/01/1985</v>
          </cell>
          <cell r="C295">
            <v>15055305</v>
          </cell>
          <cell r="F295" t="str">
            <v>Nguyễn Hiền Trang</v>
          </cell>
          <cell r="G295" t="str">
            <v>Nữ</v>
          </cell>
          <cell r="H295" t="str">
            <v>13/01/1985</v>
          </cell>
          <cell r="I295" t="str">
            <v>Hà Nội</v>
          </cell>
        </row>
        <row r="296">
          <cell r="B296" t="str">
            <v>Đặng Hương Trang 01/11/1989</v>
          </cell>
          <cell r="C296">
            <v>15055306</v>
          </cell>
          <cell r="F296" t="str">
            <v>Đặng Hương Trang</v>
          </cell>
          <cell r="G296" t="str">
            <v>Nữ</v>
          </cell>
          <cell r="H296" t="str">
            <v>01/11/1989</v>
          </cell>
          <cell r="I296" t="str">
            <v>Nam Định</v>
          </cell>
        </row>
        <row r="297">
          <cell r="B297" t="str">
            <v>Trần Xuân Trường 10/04/1989</v>
          </cell>
          <cell r="C297">
            <v>15055307</v>
          </cell>
          <cell r="F297" t="str">
            <v>Trần Xuân Trường</v>
          </cell>
          <cell r="G297" t="str">
            <v>Nam</v>
          </cell>
          <cell r="H297" t="str">
            <v>10/04/1989</v>
          </cell>
          <cell r="I297" t="str">
            <v>Thái Bình</v>
          </cell>
        </row>
        <row r="298">
          <cell r="B298" t="str">
            <v>Lê Anh Tú 18/02/1989</v>
          </cell>
          <cell r="C298">
            <v>15055308</v>
          </cell>
          <cell r="F298" t="str">
            <v>Lê Anh Tú</v>
          </cell>
          <cell r="G298" t="str">
            <v>Nam</v>
          </cell>
          <cell r="H298" t="str">
            <v>18/02/1989</v>
          </cell>
          <cell r="I298" t="str">
            <v>Hà Nội</v>
          </cell>
        </row>
        <row r="299">
          <cell r="B299" t="str">
            <v>Nguyễn Anh Tú 10/10/1991</v>
          </cell>
          <cell r="C299">
            <v>15055309</v>
          </cell>
          <cell r="F299" t="str">
            <v>Nguyễn Anh Tú</v>
          </cell>
          <cell r="G299" t="str">
            <v>Nam</v>
          </cell>
          <cell r="H299" t="str">
            <v>10/10/1991</v>
          </cell>
          <cell r="I299" t="str">
            <v>Bắc Giang</v>
          </cell>
        </row>
        <row r="300">
          <cell r="B300" t="str">
            <v>Nguyễn Minh Tuấn 01/08/1983</v>
          </cell>
          <cell r="C300">
            <v>15055310</v>
          </cell>
          <cell r="F300" t="str">
            <v>Nguyễn Minh Tuấn</v>
          </cell>
          <cell r="G300" t="str">
            <v>Nam</v>
          </cell>
          <cell r="H300" t="str">
            <v>01/08/1983</v>
          </cell>
          <cell r="I300" t="str">
            <v>Hải Phòng</v>
          </cell>
        </row>
        <row r="301">
          <cell r="B301" t="str">
            <v>Nguyễn Minh Tuấn 10/10/1986</v>
          </cell>
          <cell r="C301">
            <v>15055311</v>
          </cell>
          <cell r="F301" t="str">
            <v>Nguyễn Minh Tuấn</v>
          </cell>
          <cell r="G301" t="str">
            <v>Nam</v>
          </cell>
          <cell r="H301" t="str">
            <v>10/10/1986</v>
          </cell>
          <cell r="I301" t="str">
            <v>Vĩnh Phúc</v>
          </cell>
        </row>
        <row r="302">
          <cell r="B302" t="str">
            <v>Nguyễn Ngọc Lâm Tùng 05/10/1991</v>
          </cell>
          <cell r="C302">
            <v>15055312</v>
          </cell>
          <cell r="F302" t="str">
            <v>Nguyễn Ngọc Lâm Tùng</v>
          </cell>
          <cell r="G302" t="str">
            <v>Nam</v>
          </cell>
          <cell r="H302" t="str">
            <v>05/10/1991</v>
          </cell>
          <cell r="I302" t="str">
            <v>Yên Bái</v>
          </cell>
        </row>
        <row r="303">
          <cell r="B303" t="str">
            <v>Hoàng Thanh Tùng 12/08/1987</v>
          </cell>
          <cell r="C303">
            <v>15055313</v>
          </cell>
          <cell r="F303" t="str">
            <v>Hoàng Thanh Tùng</v>
          </cell>
          <cell r="G303" t="str">
            <v>Nam</v>
          </cell>
          <cell r="H303" t="str">
            <v>12/08/1987</v>
          </cell>
          <cell r="I303" t="str">
            <v>Hà Nội</v>
          </cell>
        </row>
        <row r="304">
          <cell r="B304" t="str">
            <v>Nguyễn Thanh Tùng 13/04/1983</v>
          </cell>
          <cell r="C304">
            <v>15055314</v>
          </cell>
          <cell r="F304" t="str">
            <v>Nguyễn Thanh Tùng</v>
          </cell>
          <cell r="G304" t="str">
            <v>Nam</v>
          </cell>
          <cell r="H304" t="str">
            <v>13/04/1983</v>
          </cell>
          <cell r="I304" t="str">
            <v>Hải Phòng</v>
          </cell>
        </row>
        <row r="305">
          <cell r="B305" t="str">
            <v>Nguyễn Hữu Tuyến 23/04/1987</v>
          </cell>
          <cell r="C305">
            <v>15055315</v>
          </cell>
          <cell r="F305" t="str">
            <v>Nguyễn Hữu Tuyến</v>
          </cell>
          <cell r="G305" t="str">
            <v>Nam</v>
          </cell>
          <cell r="H305" t="str">
            <v>23/04/1987</v>
          </cell>
          <cell r="I305" t="str">
            <v>Hưng Yên</v>
          </cell>
        </row>
        <row r="306">
          <cell r="B306" t="str">
            <v>Bùi Quang Tuyến 11/08/1971</v>
          </cell>
          <cell r="C306">
            <v>15055316</v>
          </cell>
          <cell r="F306" t="str">
            <v>Bùi Quang Tuyến</v>
          </cell>
          <cell r="G306" t="str">
            <v>Nam</v>
          </cell>
          <cell r="H306" t="str">
            <v>11/08/1971</v>
          </cell>
          <cell r="I306" t="str">
            <v>Hải Dương</v>
          </cell>
        </row>
        <row r="307">
          <cell r="B307" t="str">
            <v>Lê Thị Ánh Tuyết 10/06/1991</v>
          </cell>
          <cell r="C307">
            <v>15055317</v>
          </cell>
          <cell r="F307" t="str">
            <v>Lê Thị Ánh Tuyết</v>
          </cell>
          <cell r="G307" t="str">
            <v>Nữ</v>
          </cell>
          <cell r="H307" t="str">
            <v>10/06/1991</v>
          </cell>
          <cell r="I307" t="str">
            <v>Phú Thọ</v>
          </cell>
        </row>
        <row r="308">
          <cell r="B308" t="str">
            <v>Nguyễn Thành Tư 24/09/1991</v>
          </cell>
          <cell r="C308">
            <v>15055318</v>
          </cell>
          <cell r="F308" t="str">
            <v>Nguyễn Thành Tư</v>
          </cell>
          <cell r="G308" t="str">
            <v>Nam</v>
          </cell>
          <cell r="H308" t="str">
            <v>24/09/1991</v>
          </cell>
          <cell r="I308" t="str">
            <v>Quảng Ninh</v>
          </cell>
        </row>
        <row r="309">
          <cell r="B309" t="str">
            <v>Võ Sinh Viên 22/10/1981</v>
          </cell>
          <cell r="C309">
            <v>15055319</v>
          </cell>
          <cell r="F309" t="str">
            <v>Võ Sinh Viên</v>
          </cell>
          <cell r="G309" t="str">
            <v>Nam</v>
          </cell>
          <cell r="H309" t="str">
            <v>22/10/1981</v>
          </cell>
          <cell r="I309" t="str">
            <v>Nghệ An</v>
          </cell>
        </row>
        <row r="310">
          <cell r="B310" t="str">
            <v>Trần Quang Vinh 24/08/1979</v>
          </cell>
          <cell r="C310">
            <v>15055320</v>
          </cell>
          <cell r="F310" t="str">
            <v>Trần Quang Vinh</v>
          </cell>
          <cell r="G310" t="str">
            <v>Nam</v>
          </cell>
          <cell r="H310" t="str">
            <v>24/08/1979</v>
          </cell>
          <cell r="I310" t="str">
            <v>Thái Bình</v>
          </cell>
        </row>
        <row r="311">
          <cell r="B311" t="str">
            <v>Nguyễn Đức Xuân 01/04/1983</v>
          </cell>
          <cell r="C311">
            <v>15055321</v>
          </cell>
          <cell r="F311" t="str">
            <v>Nguyễn Đức Xuân</v>
          </cell>
          <cell r="G311" t="str">
            <v>Nam</v>
          </cell>
          <cell r="H311" t="str">
            <v>01/04/1983</v>
          </cell>
          <cell r="I311" t="str">
            <v>Phú Thọ</v>
          </cell>
        </row>
        <row r="312">
          <cell r="B312" t="str">
            <v>Nguyễn Hải Yến 16/12/1993</v>
          </cell>
          <cell r="C312">
            <v>15055322</v>
          </cell>
          <cell r="F312" t="str">
            <v>Nguyễn Hải Yến</v>
          </cell>
          <cell r="G312" t="str">
            <v>Nữ</v>
          </cell>
          <cell r="H312" t="str">
            <v>16/12/1993</v>
          </cell>
          <cell r="I312" t="str">
            <v>Bắc Ninh</v>
          </cell>
        </row>
        <row r="313">
          <cell r="B313" t="str">
            <v>Đinh Hải Yến 28/08/1991</v>
          </cell>
          <cell r="C313">
            <v>15055323</v>
          </cell>
          <cell r="F313" t="str">
            <v>Đinh Hải Yến</v>
          </cell>
          <cell r="G313" t="str">
            <v>Nữ</v>
          </cell>
          <cell r="H313" t="str">
            <v>28/08/1991</v>
          </cell>
          <cell r="I313" t="str">
            <v>Ninh Bình</v>
          </cell>
        </row>
        <row r="314">
          <cell r="B314" t="str">
            <v>Nguyễn Thị Hải Yến 06/02/1991</v>
          </cell>
          <cell r="C314">
            <v>15055324</v>
          </cell>
          <cell r="F314" t="str">
            <v>Nguyễn Thị Hải Yến</v>
          </cell>
          <cell r="G314" t="str">
            <v>Nữ</v>
          </cell>
          <cell r="H314" t="str">
            <v>06/02/1991</v>
          </cell>
          <cell r="I314" t="str">
            <v>Hà Nội</v>
          </cell>
        </row>
        <row r="315">
          <cell r="B315" t="str">
            <v>Phạm Thị Hải Yến 10/10/1987</v>
          </cell>
          <cell r="C315">
            <v>15055325</v>
          </cell>
          <cell r="F315" t="str">
            <v>Phạm Thị Hải Yến</v>
          </cell>
          <cell r="G315" t="str">
            <v>Nữ</v>
          </cell>
          <cell r="H315" t="str">
            <v>10/10/1987</v>
          </cell>
          <cell r="I315" t="str">
            <v>Hải Phòng</v>
          </cell>
        </row>
        <row r="316">
          <cell r="B316" t="str">
            <v>Vũ Thị Hải Yến 17/06/1992</v>
          </cell>
          <cell r="C316">
            <v>15055326</v>
          </cell>
          <cell r="F316" t="str">
            <v>Vũ Thị Hải Yến</v>
          </cell>
          <cell r="G316" t="str">
            <v>Nữ</v>
          </cell>
          <cell r="H316" t="str">
            <v>17/06/1992</v>
          </cell>
          <cell r="I316" t="str">
            <v>Hà Nam</v>
          </cell>
        </row>
        <row r="317">
          <cell r="B317" t="str">
            <v>Nguyễn Thị Yến 14/08/1992</v>
          </cell>
          <cell r="C317">
            <v>15055327</v>
          </cell>
          <cell r="F317" t="str">
            <v>Nguyễn Thị Yến</v>
          </cell>
          <cell r="G317" t="str">
            <v>Nữ</v>
          </cell>
          <cell r="H317" t="str">
            <v>14/08/1992</v>
          </cell>
          <cell r="I317" t="str">
            <v>Hà Nam</v>
          </cell>
        </row>
        <row r="318">
          <cell r="B318" t="str">
            <v>Lê Xuân Hà 14/06/1983</v>
          </cell>
          <cell r="C318">
            <v>15055583</v>
          </cell>
          <cell r="F318" t="str">
            <v>Lê Xuân Hà</v>
          </cell>
          <cell r="G318" t="str">
            <v>Nam</v>
          </cell>
          <cell r="H318" t="str">
            <v>14/06/1983</v>
          </cell>
          <cell r="I318" t="str">
            <v>Thanh Hóa</v>
          </cell>
        </row>
        <row r="319">
          <cell r="B319" t="str">
            <v>Phạm Tuân 05/01/1982</v>
          </cell>
          <cell r="C319">
            <v>15055584</v>
          </cell>
          <cell r="F319" t="str">
            <v>Phạm Tuân</v>
          </cell>
          <cell r="G319" t="str">
            <v>Nam</v>
          </cell>
          <cell r="H319" t="str">
            <v>05/01/1982</v>
          </cell>
          <cell r="I319" t="str">
            <v>Phú Thọ</v>
          </cell>
        </row>
        <row r="320">
          <cell r="B320" t="str">
            <v>Nguyễn Hòa An 06/07/1986</v>
          </cell>
          <cell r="C320">
            <v>15055328</v>
          </cell>
          <cell r="F320" t="str">
            <v>Nguyễn Hòa An</v>
          </cell>
          <cell r="G320" t="str">
            <v>Nữ</v>
          </cell>
          <cell r="H320" t="str">
            <v>06/07/1986</v>
          </cell>
          <cell r="I320" t="str">
            <v>Hòa Bình</v>
          </cell>
        </row>
        <row r="321">
          <cell r="B321" t="str">
            <v>Võ Thị Đức Anh 17/10/1972</v>
          </cell>
          <cell r="C321">
            <v>15055329</v>
          </cell>
          <cell r="F321" t="str">
            <v>Võ Thị Đức Anh</v>
          </cell>
          <cell r="G321" t="str">
            <v>Nữ</v>
          </cell>
          <cell r="H321" t="str">
            <v>17/10/1972</v>
          </cell>
          <cell r="I321" t="str">
            <v>Hà Tĩnh</v>
          </cell>
        </row>
        <row r="322">
          <cell r="B322" t="str">
            <v>Phí Lê Anh 20/07/1982</v>
          </cell>
          <cell r="C322">
            <v>15055330</v>
          </cell>
          <cell r="F322" t="str">
            <v>Phí Lê Anh</v>
          </cell>
          <cell r="G322" t="str">
            <v>Nam</v>
          </cell>
          <cell r="H322" t="str">
            <v>20/07/1982</v>
          </cell>
          <cell r="I322" t="str">
            <v>Vĩnh Phúc</v>
          </cell>
        </row>
        <row r="323">
          <cell r="B323" t="str">
            <v>Nguyễn Thị Ngọc Anh 16/11/1988</v>
          </cell>
          <cell r="C323">
            <v>15055331</v>
          </cell>
          <cell r="F323" t="str">
            <v>Nguyễn Thị Ngọc Anh</v>
          </cell>
          <cell r="G323" t="str">
            <v>Nữ</v>
          </cell>
          <cell r="H323" t="str">
            <v>16/11/1988</v>
          </cell>
          <cell r="I323" t="str">
            <v>Nghệ An</v>
          </cell>
        </row>
        <row r="324">
          <cell r="B324" t="str">
            <v>Trần Thị Phương Anh 12/07/1980</v>
          </cell>
          <cell r="C324">
            <v>15055332</v>
          </cell>
          <cell r="F324" t="str">
            <v>Trần Thị Phương Anh</v>
          </cell>
          <cell r="G324" t="str">
            <v>Nữ</v>
          </cell>
          <cell r="H324" t="str">
            <v>12/07/1980</v>
          </cell>
          <cell r="I324" t="str">
            <v>Hà Nội</v>
          </cell>
        </row>
        <row r="325">
          <cell r="B325" t="str">
            <v>Hoàng Quang Anh 06/12/1988</v>
          </cell>
          <cell r="C325">
            <v>15055333</v>
          </cell>
          <cell r="F325" t="str">
            <v>Hoàng Quang Anh</v>
          </cell>
          <cell r="G325" t="str">
            <v>Nam</v>
          </cell>
          <cell r="H325" t="str">
            <v>06/12/1988</v>
          </cell>
          <cell r="I325" t="str">
            <v>Nghệ An</v>
          </cell>
        </row>
        <row r="326">
          <cell r="B326" t="str">
            <v>Nguyễn Tiến Anh 20/08/1980</v>
          </cell>
          <cell r="C326">
            <v>15055334</v>
          </cell>
          <cell r="F326" t="str">
            <v>Nguyễn Tiến Anh</v>
          </cell>
          <cell r="G326" t="str">
            <v>Nam</v>
          </cell>
          <cell r="H326" t="str">
            <v>20/08/1980</v>
          </cell>
          <cell r="I326" t="str">
            <v>Hà Tĩnh</v>
          </cell>
        </row>
        <row r="327">
          <cell r="B327" t="str">
            <v>Vũ Tùng Anh 12/01/1984</v>
          </cell>
          <cell r="C327">
            <v>15055335</v>
          </cell>
          <cell r="F327" t="str">
            <v>Vũ Tùng Anh</v>
          </cell>
          <cell r="G327" t="str">
            <v>Nam</v>
          </cell>
          <cell r="H327" t="str">
            <v>12/01/1984</v>
          </cell>
          <cell r="I327" t="str">
            <v>Hải Dương</v>
          </cell>
        </row>
        <row r="328">
          <cell r="B328" t="str">
            <v>Hoàng Xuân Bách 10/02/1988</v>
          </cell>
          <cell r="C328">
            <v>15055336</v>
          </cell>
          <cell r="F328" t="str">
            <v>Hoàng Xuân Bách</v>
          </cell>
          <cell r="G328" t="str">
            <v>Nam</v>
          </cell>
          <cell r="H328" t="str">
            <v>10/02/1988</v>
          </cell>
          <cell r="I328" t="str">
            <v>Tuyên Quang</v>
          </cell>
        </row>
        <row r="329">
          <cell r="B329" t="str">
            <v>Trần Quốc Bảo 07/11/1968</v>
          </cell>
          <cell r="C329">
            <v>15055337</v>
          </cell>
          <cell r="F329" t="str">
            <v>Trần Quốc Bảo</v>
          </cell>
          <cell r="G329" t="str">
            <v>Nam</v>
          </cell>
          <cell r="H329" t="str">
            <v>07/11/1968</v>
          </cell>
          <cell r="I329" t="str">
            <v>Phú Thọ</v>
          </cell>
        </row>
        <row r="330">
          <cell r="B330" t="str">
            <v>Nguyễn Thị Cẩm Bình 10/03/1977</v>
          </cell>
          <cell r="C330">
            <v>15055338</v>
          </cell>
          <cell r="F330" t="str">
            <v>Nguyễn Thị Cẩm Bình</v>
          </cell>
          <cell r="G330" t="str">
            <v>Nữ</v>
          </cell>
          <cell r="H330" t="str">
            <v>10/03/1977</v>
          </cell>
          <cell r="I330" t="str">
            <v>Hà Tĩnh</v>
          </cell>
        </row>
        <row r="331">
          <cell r="B331" t="str">
            <v>Nguyễn Huy Bình 29/03/1980</v>
          </cell>
          <cell r="C331">
            <v>15055339</v>
          </cell>
          <cell r="F331" t="str">
            <v>Nguyễn Huy Bình</v>
          </cell>
          <cell r="G331" t="str">
            <v>Nam</v>
          </cell>
          <cell r="H331" t="str">
            <v>29/03/1980</v>
          </cell>
          <cell r="I331" t="str">
            <v>Hà Nội</v>
          </cell>
        </row>
        <row r="332">
          <cell r="B332" t="str">
            <v>Đoàn Thị Thanh Chuyên 01/11/1973</v>
          </cell>
          <cell r="C332">
            <v>15055340</v>
          </cell>
          <cell r="F332" t="str">
            <v>Đoàn Thị Thanh Chuyên</v>
          </cell>
          <cell r="G332" t="str">
            <v>Nữ</v>
          </cell>
          <cell r="H332" t="str">
            <v>01/11/1973</v>
          </cell>
          <cell r="I332" t="str">
            <v>Hà Nội</v>
          </cell>
        </row>
        <row r="333">
          <cell r="B333" t="str">
            <v>Đào Đức Cường 17/09/1976</v>
          </cell>
          <cell r="C333">
            <v>15055341</v>
          </cell>
          <cell r="F333" t="str">
            <v>Đào Đức Cường</v>
          </cell>
          <cell r="G333" t="str">
            <v>Nam</v>
          </cell>
          <cell r="H333" t="str">
            <v>17/09/1976</v>
          </cell>
          <cell r="I333" t="str">
            <v>Hà Nội</v>
          </cell>
        </row>
        <row r="334">
          <cell r="B334" t="str">
            <v>Lê Văn Danh 10/08/1983</v>
          </cell>
          <cell r="C334">
            <v>15055342</v>
          </cell>
          <cell r="F334" t="str">
            <v>Lê Văn Danh</v>
          </cell>
          <cell r="G334" t="str">
            <v>Nam</v>
          </cell>
          <cell r="H334" t="str">
            <v>10/08/1983</v>
          </cell>
          <cell r="I334" t="str">
            <v>Hà Tĩnh</v>
          </cell>
        </row>
        <row r="335">
          <cell r="B335" t="str">
            <v>Đặng Thị Kim Dung 14/09/1976</v>
          </cell>
          <cell r="C335">
            <v>15055343</v>
          </cell>
          <cell r="F335" t="str">
            <v>Đặng Thị Kim Dung</v>
          </cell>
          <cell r="G335" t="str">
            <v>Nữ</v>
          </cell>
          <cell r="H335" t="str">
            <v>14/09/1976</v>
          </cell>
          <cell r="I335" t="str">
            <v>Thái Nguyên</v>
          </cell>
        </row>
        <row r="336">
          <cell r="B336" t="str">
            <v>Đỗ Thị Kim Dung 28/07/1991</v>
          </cell>
          <cell r="C336">
            <v>15055344</v>
          </cell>
          <cell r="F336" t="str">
            <v>Đỗ Thị Kim Dung</v>
          </cell>
          <cell r="G336" t="str">
            <v>Nữ</v>
          </cell>
          <cell r="H336" t="str">
            <v>28/07/1991</v>
          </cell>
          <cell r="I336" t="str">
            <v>Hà Nội</v>
          </cell>
        </row>
        <row r="337">
          <cell r="B337" t="str">
            <v>Vũ Thị Kim Dung 22/10/1990</v>
          </cell>
          <cell r="C337">
            <v>15055345</v>
          </cell>
          <cell r="F337" t="str">
            <v>Vũ Thị Kim Dung</v>
          </cell>
          <cell r="G337" t="str">
            <v>Nữ</v>
          </cell>
          <cell r="H337" t="str">
            <v>22/10/1990</v>
          </cell>
          <cell r="I337" t="str">
            <v>Nam Định</v>
          </cell>
        </row>
        <row r="338">
          <cell r="B338" t="str">
            <v>Lưu Phương Dung 20/04/1980</v>
          </cell>
          <cell r="C338">
            <v>15055346</v>
          </cell>
          <cell r="F338" t="str">
            <v>Lưu Phương Dung</v>
          </cell>
          <cell r="G338" t="str">
            <v>Nữ</v>
          </cell>
          <cell r="H338" t="str">
            <v>20/04/1980</v>
          </cell>
          <cell r="I338" t="str">
            <v>Hà Nội</v>
          </cell>
        </row>
        <row r="339">
          <cell r="B339" t="str">
            <v>Nguyễn Tuấn Dũng 08/01/1990</v>
          </cell>
          <cell r="C339">
            <v>15055347</v>
          </cell>
          <cell r="F339" t="str">
            <v>Nguyễn Tuấn Dũng</v>
          </cell>
          <cell r="G339" t="str">
            <v>Nam</v>
          </cell>
          <cell r="H339" t="str">
            <v>08/01/1990</v>
          </cell>
          <cell r="I339" t="str">
            <v>Hà Nội</v>
          </cell>
        </row>
        <row r="340">
          <cell r="B340" t="str">
            <v>Nguyễn Thái Duy 19/09/1987</v>
          </cell>
          <cell r="C340">
            <v>15055348</v>
          </cell>
          <cell r="F340" t="str">
            <v>Nguyễn Thái Duy</v>
          </cell>
          <cell r="G340" t="str">
            <v>Nam</v>
          </cell>
          <cell r="H340" t="str">
            <v>19/09/1987</v>
          </cell>
          <cell r="I340" t="str">
            <v>Hà Nội</v>
          </cell>
        </row>
        <row r="341">
          <cell r="B341" t="str">
            <v>Vũ Tiến Duy 02/01/1977</v>
          </cell>
          <cell r="C341">
            <v>15055349</v>
          </cell>
          <cell r="F341" t="str">
            <v>Vũ Tiến Duy</v>
          </cell>
          <cell r="G341" t="str">
            <v>Nam</v>
          </cell>
          <cell r="H341" t="str">
            <v>02/01/1977</v>
          </cell>
          <cell r="I341" t="str">
            <v>Thái Bình</v>
          </cell>
        </row>
        <row r="342">
          <cell r="B342" t="str">
            <v>Nguyễn Bá Duyên 27/07/1991</v>
          </cell>
          <cell r="C342">
            <v>15055350</v>
          </cell>
          <cell r="F342" t="str">
            <v>Nguyễn Bá Duyên</v>
          </cell>
          <cell r="G342" t="str">
            <v>Nam</v>
          </cell>
          <cell r="H342" t="str">
            <v>27/07/1991</v>
          </cell>
          <cell r="I342" t="str">
            <v xml:space="preserve">Hưng Yên </v>
          </cell>
        </row>
        <row r="343">
          <cell r="B343" t="str">
            <v>Trịnh Thùy Dương 04/12/1991</v>
          </cell>
          <cell r="C343">
            <v>15055351</v>
          </cell>
          <cell r="F343" t="str">
            <v>Trịnh Thùy Dương</v>
          </cell>
          <cell r="G343" t="str">
            <v>Nữ</v>
          </cell>
          <cell r="H343" t="str">
            <v>04/12/1991</v>
          </cell>
          <cell r="I343" t="str">
            <v>Hà Nội</v>
          </cell>
        </row>
        <row r="344">
          <cell r="B344" t="str">
            <v>Nguyễn Văn Đình 08/10/1988</v>
          </cell>
          <cell r="C344">
            <v>15055352</v>
          </cell>
          <cell r="F344" t="str">
            <v>Nguyễn Văn Đình</v>
          </cell>
          <cell r="G344" t="str">
            <v>Nam</v>
          </cell>
          <cell r="H344" t="str">
            <v>08/10/1988</v>
          </cell>
          <cell r="I344" t="str">
            <v>Hà Tĩnh</v>
          </cell>
        </row>
        <row r="345">
          <cell r="B345" t="str">
            <v>Bùi Ngọc Đông 22/05/1983</v>
          </cell>
          <cell r="C345">
            <v>15055353</v>
          </cell>
          <cell r="F345" t="str">
            <v>Bùi Ngọc Đông</v>
          </cell>
          <cell r="G345" t="str">
            <v>Nam</v>
          </cell>
          <cell r="H345" t="str">
            <v>22/05/1983</v>
          </cell>
          <cell r="I345" t="str">
            <v>Thanh Hóa</v>
          </cell>
        </row>
        <row r="346">
          <cell r="B346" t="str">
            <v>Trương Doãn Đức 19/08/1978</v>
          </cell>
          <cell r="C346">
            <v>15055354</v>
          </cell>
          <cell r="F346" t="str">
            <v>Trương Doãn Đức</v>
          </cell>
          <cell r="G346" t="str">
            <v>Nam</v>
          </cell>
          <cell r="H346" t="str">
            <v>19/08/1978</v>
          </cell>
          <cell r="I346" t="str">
            <v>Hà Tĩnh</v>
          </cell>
        </row>
        <row r="347">
          <cell r="B347" t="str">
            <v>Nguyễn Lương Đức 20/05/1989</v>
          </cell>
          <cell r="C347">
            <v>15055355</v>
          </cell>
          <cell r="F347" t="str">
            <v>Nguyễn Lương Đức</v>
          </cell>
          <cell r="G347" t="str">
            <v>Nam</v>
          </cell>
          <cell r="H347" t="str">
            <v>20/05/1989</v>
          </cell>
          <cell r="I347" t="str">
            <v>Hà Tĩnh</v>
          </cell>
        </row>
        <row r="348">
          <cell r="B348" t="str">
            <v>Bùi Hoàng Giang 12/10/1989</v>
          </cell>
          <cell r="C348">
            <v>15055356</v>
          </cell>
          <cell r="F348" t="str">
            <v>Bùi Hoàng Giang</v>
          </cell>
          <cell r="G348" t="str">
            <v>Nam</v>
          </cell>
          <cell r="H348" t="str">
            <v>12/10/1989</v>
          </cell>
          <cell r="I348" t="str">
            <v>Hà Tĩnh</v>
          </cell>
        </row>
        <row r="349">
          <cell r="B349" t="str">
            <v>Đỗ Thị Hương Giang 10/02/1989</v>
          </cell>
          <cell r="C349">
            <v>15055357</v>
          </cell>
          <cell r="F349" t="str">
            <v>Đỗ Thị Hương Giang</v>
          </cell>
          <cell r="G349" t="str">
            <v>Nữ</v>
          </cell>
          <cell r="H349" t="str">
            <v>10/02/1989</v>
          </cell>
          <cell r="I349" t="str">
            <v>Hưng Yên</v>
          </cell>
        </row>
        <row r="350">
          <cell r="B350" t="str">
            <v>Trần Thị Hương Giang 18/08/1984</v>
          </cell>
          <cell r="C350">
            <v>15055358</v>
          </cell>
          <cell r="F350" t="str">
            <v>Trần Thị Hương Giang</v>
          </cell>
          <cell r="G350" t="str">
            <v>Nữ</v>
          </cell>
          <cell r="H350" t="str">
            <v>18/08/1984</v>
          </cell>
          <cell r="I350" t="str">
            <v>Bắc Giang</v>
          </cell>
        </row>
        <row r="351">
          <cell r="B351" t="str">
            <v>Trần Đại Hà 20/03/1972</v>
          </cell>
          <cell r="C351">
            <v>15055359</v>
          </cell>
          <cell r="F351" t="str">
            <v>Trần Đại Hà</v>
          </cell>
          <cell r="G351" t="str">
            <v>Nam</v>
          </cell>
          <cell r="H351" t="str">
            <v>20/03/1972</v>
          </cell>
          <cell r="I351" t="str">
            <v>Hà Tĩnh</v>
          </cell>
        </row>
        <row r="352">
          <cell r="B352" t="str">
            <v>Lê Hoàng Hà 22/08/1982</v>
          </cell>
          <cell r="C352">
            <v>15055360</v>
          </cell>
          <cell r="F352" t="str">
            <v>Lê Hoàng Hà</v>
          </cell>
          <cell r="G352" t="str">
            <v>Nam</v>
          </cell>
          <cell r="H352" t="str">
            <v>22/08/1982</v>
          </cell>
          <cell r="I352" t="str">
            <v>Thanh Hóa</v>
          </cell>
        </row>
        <row r="353">
          <cell r="B353" t="str">
            <v>Nguyễn Khánh Hà 02/06/1985</v>
          </cell>
          <cell r="C353">
            <v>15055361</v>
          </cell>
          <cell r="F353" t="str">
            <v>Nguyễn Khánh Hà</v>
          </cell>
          <cell r="G353" t="str">
            <v>Nam</v>
          </cell>
          <cell r="H353" t="str">
            <v>02/06/1985</v>
          </cell>
          <cell r="I353" t="str">
            <v>Khánh Hoà</v>
          </cell>
        </row>
        <row r="354">
          <cell r="B354" t="str">
            <v>Bùi Thị Minh Hà 20/03/1982</v>
          </cell>
          <cell r="C354">
            <v>15055362</v>
          </cell>
          <cell r="F354" t="str">
            <v>Bùi Thị Minh Hà</v>
          </cell>
          <cell r="G354" t="str">
            <v>Nữ</v>
          </cell>
          <cell r="H354" t="str">
            <v>20/03/1982</v>
          </cell>
          <cell r="I354" t="str">
            <v>Nghệ An</v>
          </cell>
        </row>
        <row r="355">
          <cell r="B355" t="str">
            <v>Trương Thanh Hà 07/06/1978</v>
          </cell>
          <cell r="C355">
            <v>15055363</v>
          </cell>
          <cell r="F355" t="str">
            <v>Trương Thanh Hà</v>
          </cell>
          <cell r="G355" t="str">
            <v>Nam</v>
          </cell>
          <cell r="H355" t="str">
            <v>07/06/1978</v>
          </cell>
          <cell r="I355" t="str">
            <v>Hà Tĩnh</v>
          </cell>
        </row>
        <row r="356">
          <cell r="B356" t="str">
            <v>Đặng Thị Thu Hà 18/09/1976</v>
          </cell>
          <cell r="C356">
            <v>15055365</v>
          </cell>
          <cell r="F356" t="str">
            <v>Đặng Thị Thu Hà</v>
          </cell>
          <cell r="G356" t="str">
            <v>Nữ</v>
          </cell>
          <cell r="H356" t="str">
            <v>18/09/1976</v>
          </cell>
          <cell r="I356" t="str">
            <v>Thái Bình</v>
          </cell>
        </row>
        <row r="357">
          <cell r="B357" t="str">
            <v>Phạm Thị Thu Hà 29/06/1991</v>
          </cell>
          <cell r="C357">
            <v>15055366</v>
          </cell>
          <cell r="F357" t="str">
            <v>Phạm Thị Thu Hà</v>
          </cell>
          <cell r="G357" t="str">
            <v>Nữ</v>
          </cell>
          <cell r="H357" t="str">
            <v>29/06/1991</v>
          </cell>
          <cell r="I357" t="str">
            <v>Thái Bình</v>
          </cell>
        </row>
        <row r="358">
          <cell r="B358" t="str">
            <v>Tạ Thị Thu Hà 15/03/1980</v>
          </cell>
          <cell r="C358">
            <v>15055367</v>
          </cell>
          <cell r="F358" t="str">
            <v>Tạ Thị Thu Hà</v>
          </cell>
          <cell r="G358" t="str">
            <v>Nữ</v>
          </cell>
          <cell r="H358" t="str">
            <v>15/03/1980</v>
          </cell>
          <cell r="I358" t="str">
            <v>Hà Nội</v>
          </cell>
        </row>
        <row r="359">
          <cell r="B359" t="str">
            <v>Trần Thị Thu Hà 11/09/1969</v>
          </cell>
          <cell r="C359">
            <v>15055368</v>
          </cell>
          <cell r="F359" t="str">
            <v>Trần Thị Thu Hà</v>
          </cell>
          <cell r="G359" t="str">
            <v>Nữ</v>
          </cell>
          <cell r="H359" t="str">
            <v>11/09/1969</v>
          </cell>
          <cell r="I359" t="str">
            <v>Hà Nội</v>
          </cell>
        </row>
        <row r="360">
          <cell r="B360" t="str">
            <v>Trần Thị Thu Hà 29/09/1988</v>
          </cell>
          <cell r="C360">
            <v>15055369</v>
          </cell>
          <cell r="F360" t="str">
            <v>Trần Thị Thu Hà</v>
          </cell>
          <cell r="G360" t="str">
            <v>Nữ</v>
          </cell>
          <cell r="H360" t="str">
            <v>29/09/1988</v>
          </cell>
          <cell r="I360" t="str">
            <v>Hà Tĩnh</v>
          </cell>
        </row>
        <row r="361">
          <cell r="B361" t="str">
            <v>Phùng Thúy Hà 25/11/1983</v>
          </cell>
          <cell r="C361">
            <v>15055370</v>
          </cell>
          <cell r="F361" t="str">
            <v>Phùng Thúy Hà</v>
          </cell>
          <cell r="G361" t="str">
            <v>Nữ</v>
          </cell>
          <cell r="H361" t="str">
            <v>25/11/1983</v>
          </cell>
          <cell r="I361" t="str">
            <v>Hà Nội</v>
          </cell>
        </row>
        <row r="362">
          <cell r="B362" t="str">
            <v>Đặng Quốc Hải 02/07/1986</v>
          </cell>
          <cell r="C362">
            <v>15055371</v>
          </cell>
          <cell r="F362" t="str">
            <v>Đặng Quốc Hải</v>
          </cell>
          <cell r="G362" t="str">
            <v>Nam</v>
          </cell>
          <cell r="H362" t="str">
            <v>02/07/1986</v>
          </cell>
          <cell r="I362" t="str">
            <v>Hà Tĩnh</v>
          </cell>
        </row>
        <row r="363">
          <cell r="B363" t="str">
            <v>Nguyễn Thị Hải 08/01/1989</v>
          </cell>
          <cell r="C363">
            <v>15055372</v>
          </cell>
          <cell r="F363" t="str">
            <v>Nguyễn Thị Hải</v>
          </cell>
          <cell r="G363" t="str">
            <v>Nữ</v>
          </cell>
          <cell r="H363" t="str">
            <v>08/01/1989</v>
          </cell>
          <cell r="I363" t="str">
            <v>Hà Tĩnh</v>
          </cell>
        </row>
        <row r="364">
          <cell r="B364" t="str">
            <v>Lâm Thị Hồng Hạnh 23/01/1982</v>
          </cell>
          <cell r="C364">
            <v>15055373</v>
          </cell>
          <cell r="F364" t="str">
            <v>Lâm Thị Hồng Hạnh</v>
          </cell>
          <cell r="G364" t="str">
            <v>Nữ</v>
          </cell>
          <cell r="H364" t="str">
            <v>23/01/1982</v>
          </cell>
          <cell r="I364" t="str">
            <v>Cao Bằng</v>
          </cell>
        </row>
        <row r="365">
          <cell r="B365" t="str">
            <v>Nguyễn Thị Liễu Hạnh 20/03/1983</v>
          </cell>
          <cell r="C365">
            <v>15055374</v>
          </cell>
          <cell r="F365" t="str">
            <v>Nguyễn Thị Liễu Hạnh</v>
          </cell>
          <cell r="G365" t="str">
            <v>Nữ</v>
          </cell>
          <cell r="H365" t="str">
            <v>20/03/1983</v>
          </cell>
          <cell r="I365" t="str">
            <v>Thái Nguyên</v>
          </cell>
        </row>
        <row r="366">
          <cell r="B366" t="str">
            <v>Phạm Thị Mỹ Hạnh 01/06/1980</v>
          </cell>
          <cell r="C366">
            <v>15055375</v>
          </cell>
          <cell r="F366" t="str">
            <v>Phạm Thị Mỹ Hạnh</v>
          </cell>
          <cell r="G366" t="str">
            <v>Nữ</v>
          </cell>
          <cell r="H366" t="str">
            <v>01/06/1980</v>
          </cell>
          <cell r="I366" t="str">
            <v>Hà Tĩnh</v>
          </cell>
        </row>
        <row r="367">
          <cell r="B367" t="str">
            <v>Nguyễn Thị Hằng 30/06/1991</v>
          </cell>
          <cell r="C367">
            <v>15055376</v>
          </cell>
          <cell r="F367" t="str">
            <v>Nguyễn Thị Hằng</v>
          </cell>
          <cell r="G367" t="str">
            <v>Nữ</v>
          </cell>
          <cell r="H367" t="str">
            <v>30/06/1991</v>
          </cell>
          <cell r="I367" t="str">
            <v>Hà Tĩnh</v>
          </cell>
        </row>
        <row r="368">
          <cell r="B368" t="str">
            <v>Phạm Thị Thanh Hiên 03/09/1978</v>
          </cell>
          <cell r="C368">
            <v>15055377</v>
          </cell>
          <cell r="F368" t="str">
            <v>Phạm Thị Thanh Hiên</v>
          </cell>
          <cell r="G368" t="str">
            <v>Nữ</v>
          </cell>
          <cell r="H368" t="str">
            <v>03/09/1978</v>
          </cell>
          <cell r="I368" t="str">
            <v>Hải Phòng</v>
          </cell>
        </row>
        <row r="369">
          <cell r="B369" t="str">
            <v>Nguyễn Thị Thanh Hiền 20/02/1987</v>
          </cell>
          <cell r="C369">
            <v>15055378</v>
          </cell>
          <cell r="F369" t="str">
            <v>Nguyễn Thị Thanh Hiền</v>
          </cell>
          <cell r="G369" t="str">
            <v>Nữ</v>
          </cell>
          <cell r="H369" t="str">
            <v>20/02/1987</v>
          </cell>
          <cell r="I369" t="str">
            <v>Hà Tĩnh</v>
          </cell>
        </row>
        <row r="370">
          <cell r="B370" t="str">
            <v>Võ Thị Hiền 13/06/1977</v>
          </cell>
          <cell r="C370">
            <v>15055379</v>
          </cell>
          <cell r="F370" t="str">
            <v>Võ Thị Hiền</v>
          </cell>
          <cell r="G370" t="str">
            <v>Nữ</v>
          </cell>
          <cell r="H370" t="str">
            <v>13/06/1977</v>
          </cell>
          <cell r="I370" t="str">
            <v>Hải Phòng</v>
          </cell>
        </row>
        <row r="371">
          <cell r="B371" t="str">
            <v>Nguyễn Thị Thu Hiền 08/08/1977</v>
          </cell>
          <cell r="C371">
            <v>15055380</v>
          </cell>
          <cell r="F371" t="str">
            <v>Nguyễn Thị Thu Hiền</v>
          </cell>
          <cell r="G371" t="str">
            <v>Nữ</v>
          </cell>
          <cell r="H371" t="str">
            <v>08/08/1977</v>
          </cell>
          <cell r="I371" t="str">
            <v>Yên Bái</v>
          </cell>
        </row>
        <row r="372">
          <cell r="B372" t="str">
            <v>Trần Hoàng Hiệp 29/09/1978</v>
          </cell>
          <cell r="C372">
            <v>15055381</v>
          </cell>
          <cell r="F372" t="str">
            <v>Trần Hoàng Hiệp</v>
          </cell>
          <cell r="G372" t="str">
            <v>Nam</v>
          </cell>
          <cell r="H372" t="str">
            <v>29/09/1978</v>
          </cell>
          <cell r="I372" t="str">
            <v>Hà Nội</v>
          </cell>
        </row>
        <row r="373">
          <cell r="B373" t="str">
            <v>Trần Hữu Hiệp 20/06/1987</v>
          </cell>
          <cell r="C373">
            <v>15055382</v>
          </cell>
          <cell r="F373" t="str">
            <v>Trần Hữu Hiệp</v>
          </cell>
          <cell r="G373" t="str">
            <v>Nam</v>
          </cell>
          <cell r="H373" t="str">
            <v>20/06/1987</v>
          </cell>
          <cell r="I373" t="str">
            <v>Hà Tĩnh</v>
          </cell>
        </row>
        <row r="374">
          <cell r="B374" t="str">
            <v>Nguyễn Sơn Hiệp 14/11/1974</v>
          </cell>
          <cell r="C374">
            <v>15055383</v>
          </cell>
          <cell r="F374" t="str">
            <v>Nguyễn Sơn Hiệp</v>
          </cell>
          <cell r="G374" t="str">
            <v>Nam</v>
          </cell>
          <cell r="H374" t="str">
            <v>14/11/1974</v>
          </cell>
          <cell r="I374" t="str">
            <v>Nam Định</v>
          </cell>
        </row>
        <row r="375">
          <cell r="B375" t="str">
            <v>Vũ Ngọc Hiếu 25/11/1989</v>
          </cell>
          <cell r="C375">
            <v>15055384</v>
          </cell>
          <cell r="F375" t="str">
            <v>Vũ Ngọc Hiếu</v>
          </cell>
          <cell r="G375" t="str">
            <v>Nữ</v>
          </cell>
          <cell r="H375" t="str">
            <v>25/11/1989</v>
          </cell>
          <cell r="I375" t="str">
            <v>Sơn La</v>
          </cell>
        </row>
        <row r="376">
          <cell r="B376" t="str">
            <v>Hoàng Xuân Hiếu 19/07/1974</v>
          </cell>
          <cell r="C376">
            <v>15055385</v>
          </cell>
          <cell r="F376" t="str">
            <v>Hoàng Xuân Hiếu</v>
          </cell>
          <cell r="G376" t="str">
            <v>Nam</v>
          </cell>
          <cell r="H376" t="str">
            <v>19/07/1974</v>
          </cell>
          <cell r="I376" t="str">
            <v>Thái Bình</v>
          </cell>
        </row>
        <row r="377">
          <cell r="B377" t="str">
            <v>Phạm Thị Ngọc Hoa 18/06/1981</v>
          </cell>
          <cell r="C377">
            <v>15055386</v>
          </cell>
          <cell r="F377" t="str">
            <v>Phạm Thị Ngọc Hoa</v>
          </cell>
          <cell r="G377" t="str">
            <v>Nữ</v>
          </cell>
          <cell r="H377" t="str">
            <v>18/06/1981</v>
          </cell>
          <cell r="I377" t="str">
            <v>Hà Tĩnh</v>
          </cell>
        </row>
        <row r="378">
          <cell r="B378" t="str">
            <v>Nguyễn Thị Hoa 26/05/1978</v>
          </cell>
          <cell r="C378">
            <v>15055387</v>
          </cell>
          <cell r="F378" t="str">
            <v>Nguyễn Thị Hoa</v>
          </cell>
          <cell r="G378" t="str">
            <v>Nữ</v>
          </cell>
          <cell r="H378" t="str">
            <v>26/05/1978</v>
          </cell>
          <cell r="I378" t="str">
            <v>Thanh Hóa</v>
          </cell>
        </row>
        <row r="379">
          <cell r="B379" t="str">
            <v>Đậu Thái Hòa 01/01/1985</v>
          </cell>
          <cell r="C379">
            <v>15055388</v>
          </cell>
          <cell r="F379" t="str">
            <v>Đậu Thái Hòa</v>
          </cell>
          <cell r="G379" t="str">
            <v>Nam</v>
          </cell>
          <cell r="H379" t="str">
            <v>01/01/1985</v>
          </cell>
          <cell r="I379" t="str">
            <v>Hà Tĩnh</v>
          </cell>
        </row>
        <row r="380">
          <cell r="B380" t="str">
            <v>Nguyễn Sỹ Hoài 26/06/1975</v>
          </cell>
          <cell r="C380">
            <v>15055389</v>
          </cell>
          <cell r="F380" t="str">
            <v>Nguyễn Sỹ Hoài</v>
          </cell>
          <cell r="G380" t="str">
            <v>Nam</v>
          </cell>
          <cell r="H380" t="str">
            <v>26/06/1975</v>
          </cell>
          <cell r="I380" t="str">
            <v>Hà Tĩnh</v>
          </cell>
        </row>
        <row r="381">
          <cell r="B381" t="str">
            <v>Nguyễn Duy Hoàng 15/10/1990</v>
          </cell>
          <cell r="C381">
            <v>15055390</v>
          </cell>
          <cell r="F381" t="str">
            <v>Nguyễn Duy Hoàng</v>
          </cell>
          <cell r="G381" t="str">
            <v>Nam</v>
          </cell>
          <cell r="H381" t="str">
            <v>15/10/1990</v>
          </cell>
          <cell r="I381" t="str">
            <v>Hà Tĩnh</v>
          </cell>
        </row>
        <row r="382">
          <cell r="B382" t="str">
            <v>Trần Huy Hoàng 26/04/1986</v>
          </cell>
          <cell r="C382">
            <v>15055391</v>
          </cell>
          <cell r="F382" t="str">
            <v>Trần Huy Hoàng</v>
          </cell>
          <cell r="G382" t="str">
            <v>Nam</v>
          </cell>
          <cell r="H382" t="str">
            <v>26/04/1986</v>
          </cell>
          <cell r="I382" t="str">
            <v>Hà Tĩnh</v>
          </cell>
        </row>
        <row r="383">
          <cell r="B383" t="str">
            <v>Trần Mạnh Hồng 11/03/1974</v>
          </cell>
          <cell r="C383">
            <v>15055392</v>
          </cell>
          <cell r="F383" t="str">
            <v>Trần Mạnh Hồng</v>
          </cell>
          <cell r="G383" t="str">
            <v>Nam</v>
          </cell>
          <cell r="H383" t="str">
            <v>11/03/1974</v>
          </cell>
          <cell r="I383" t="str">
            <v>Hà Tĩnh</v>
          </cell>
        </row>
        <row r="384">
          <cell r="B384" t="str">
            <v>Nguyễn Thị Hồng 26/08/1988</v>
          </cell>
          <cell r="C384">
            <v>15055393</v>
          </cell>
          <cell r="F384" t="str">
            <v>Nguyễn Thị Hồng</v>
          </cell>
          <cell r="G384" t="str">
            <v>Nữ</v>
          </cell>
          <cell r="H384" t="str">
            <v>26/08/1988</v>
          </cell>
          <cell r="I384" t="str">
            <v>Hà Nội</v>
          </cell>
        </row>
        <row r="385">
          <cell r="B385" t="str">
            <v>Đỗ Hồng Huệ 16/11/1985</v>
          </cell>
          <cell r="C385">
            <v>15055394</v>
          </cell>
          <cell r="F385" t="str">
            <v>Đỗ Hồng Huệ</v>
          </cell>
          <cell r="G385" t="str">
            <v>Nữ</v>
          </cell>
          <cell r="H385" t="str">
            <v>16/11/1985</v>
          </cell>
          <cell r="I385" t="str">
            <v>Thanh Hóa</v>
          </cell>
        </row>
        <row r="386">
          <cell r="B386" t="str">
            <v>Trần Mạnh Hùng 02/07/1974</v>
          </cell>
          <cell r="C386">
            <v>15055395</v>
          </cell>
          <cell r="F386" t="str">
            <v>Trần Mạnh Hùng</v>
          </cell>
          <cell r="G386" t="str">
            <v>Nam</v>
          </cell>
          <cell r="H386" t="str">
            <v>02/07/1974</v>
          </cell>
          <cell r="I386" t="str">
            <v>Hà Tĩnh</v>
          </cell>
        </row>
        <row r="387">
          <cell r="B387" t="str">
            <v>Trần Quang Hùng 21/11/1986</v>
          </cell>
          <cell r="C387">
            <v>15055396</v>
          </cell>
          <cell r="F387" t="str">
            <v>Trần Quang Hùng</v>
          </cell>
          <cell r="G387" t="str">
            <v>Nam</v>
          </cell>
          <cell r="H387" t="str">
            <v>21/11/1986</v>
          </cell>
          <cell r="I387" t="str">
            <v>Hà Nội</v>
          </cell>
        </row>
        <row r="388">
          <cell r="B388" t="str">
            <v>Dương Thái Hùng 09/07/1982</v>
          </cell>
          <cell r="C388">
            <v>15055397</v>
          </cell>
          <cell r="F388" t="str">
            <v>Dương Thái Hùng</v>
          </cell>
          <cell r="G388" t="str">
            <v>Nam</v>
          </cell>
          <cell r="H388" t="str">
            <v>09/07/1982</v>
          </cell>
          <cell r="I388" t="str">
            <v>Bắc Ninh</v>
          </cell>
        </row>
        <row r="389">
          <cell r="B389" t="str">
            <v>Dương Văn Hùng 07/10/1985</v>
          </cell>
          <cell r="C389">
            <v>15055398</v>
          </cell>
          <cell r="F389" t="str">
            <v>Dương Văn Hùng</v>
          </cell>
          <cell r="G389" t="str">
            <v>Nam</v>
          </cell>
          <cell r="H389" t="str">
            <v>07/10/1985</v>
          </cell>
          <cell r="I389" t="str">
            <v>Hà Tĩnh</v>
          </cell>
        </row>
        <row r="390">
          <cell r="B390" t="str">
            <v>Tô Văn Hùng 26/04/1985</v>
          </cell>
          <cell r="C390">
            <v>15055399</v>
          </cell>
          <cell r="F390" t="str">
            <v>Tô Văn Hùng</v>
          </cell>
          <cell r="G390" t="str">
            <v>Nam</v>
          </cell>
          <cell r="H390" t="str">
            <v>26/04/1985</v>
          </cell>
          <cell r="I390" t="str">
            <v>Hà Tĩnh</v>
          </cell>
        </row>
        <row r="391">
          <cell r="B391" t="str">
            <v>Hà Xuân Hùng 21/08/1982</v>
          </cell>
          <cell r="C391">
            <v>15055400</v>
          </cell>
          <cell r="F391" t="str">
            <v>Hà Xuân Hùng</v>
          </cell>
          <cell r="G391" t="str">
            <v>Nam</v>
          </cell>
          <cell r="H391" t="str">
            <v>21/08/1982</v>
          </cell>
          <cell r="I391" t="str">
            <v>Huế</v>
          </cell>
        </row>
        <row r="392">
          <cell r="B392" t="str">
            <v>Hàn Văn Huyên 18/06/1980</v>
          </cell>
          <cell r="C392">
            <v>15055401</v>
          </cell>
          <cell r="F392" t="str">
            <v>Hàn Văn Huyên</v>
          </cell>
          <cell r="G392" t="str">
            <v>Nam</v>
          </cell>
          <cell r="H392" t="str">
            <v>18/06/1980</v>
          </cell>
          <cell r="I392" t="str">
            <v>Thanh Hóa</v>
          </cell>
        </row>
        <row r="393">
          <cell r="B393" t="str">
            <v>Trần Thị Khánh Huyền 22/02/1990</v>
          </cell>
          <cell r="C393">
            <v>15055402</v>
          </cell>
          <cell r="F393" t="str">
            <v>Trần Thị Khánh Huyền</v>
          </cell>
          <cell r="G393" t="str">
            <v>Nữ</v>
          </cell>
          <cell r="H393" t="str">
            <v>22/02/1990</v>
          </cell>
          <cell r="I393" t="str">
            <v>Nghệ An</v>
          </cell>
        </row>
        <row r="394">
          <cell r="B394" t="str">
            <v>Bùi Thị Huyền 29/10/1990</v>
          </cell>
          <cell r="C394">
            <v>15055403</v>
          </cell>
          <cell r="F394" t="str">
            <v>Bùi Thị Huyền</v>
          </cell>
          <cell r="G394" t="str">
            <v>Nữ</v>
          </cell>
          <cell r="H394" t="str">
            <v>29/10/1990</v>
          </cell>
          <cell r="I394" t="str">
            <v>Hải Dương</v>
          </cell>
        </row>
        <row r="395">
          <cell r="B395" t="str">
            <v>Nguyễn Thị Huyền 03/07/1988</v>
          </cell>
          <cell r="C395">
            <v>15055404</v>
          </cell>
          <cell r="F395" t="str">
            <v>Nguyễn Thị Huyền</v>
          </cell>
          <cell r="G395" t="str">
            <v>Nữ</v>
          </cell>
          <cell r="H395" t="str">
            <v>03/07/1988</v>
          </cell>
          <cell r="I395" t="str">
            <v>Nghệ An</v>
          </cell>
        </row>
        <row r="396">
          <cell r="B396" t="str">
            <v>Nguyễn Thị Thu Huyền 20/08/1984</v>
          </cell>
          <cell r="C396">
            <v>15055405</v>
          </cell>
          <cell r="F396" t="str">
            <v>Nguyễn Thị Thu Huyền</v>
          </cell>
          <cell r="G396" t="str">
            <v>Nữ</v>
          </cell>
          <cell r="H396" t="str">
            <v>20/08/1984</v>
          </cell>
          <cell r="I396" t="str">
            <v>Vĩnh Phúc</v>
          </cell>
        </row>
        <row r="397">
          <cell r="B397" t="str">
            <v>Đào Thị Diễm Hương 26/12/1987</v>
          </cell>
          <cell r="C397">
            <v>15055406</v>
          </cell>
          <cell r="F397" t="str">
            <v xml:space="preserve"> Đào Thị Diễm Hương</v>
          </cell>
          <cell r="G397" t="str">
            <v>Nữ</v>
          </cell>
          <cell r="H397" t="str">
            <v>26/12/1987</v>
          </cell>
          <cell r="I397" t="str">
            <v>Phú Thọ</v>
          </cell>
        </row>
        <row r="398">
          <cell r="B398" t="str">
            <v>Nguyễn Mai Hương 01/02/1975</v>
          </cell>
          <cell r="C398">
            <v>15055407</v>
          </cell>
          <cell r="F398" t="str">
            <v>Nguyễn Mai Hương</v>
          </cell>
          <cell r="G398" t="str">
            <v>Nữ</v>
          </cell>
          <cell r="H398" t="str">
            <v>01/02/1975</v>
          </cell>
          <cell r="I398" t="str">
            <v>Hà Nội</v>
          </cell>
        </row>
        <row r="399">
          <cell r="B399" t="str">
            <v>Bùi Thị Mai Hương 06/08/1980</v>
          </cell>
          <cell r="C399">
            <v>15055408</v>
          </cell>
          <cell r="F399" t="str">
            <v>Bùi Thị Mai Hương</v>
          </cell>
          <cell r="G399" t="str">
            <v>Nữ</v>
          </cell>
          <cell r="H399" t="str">
            <v>06/08/1980</v>
          </cell>
          <cell r="I399" t="str">
            <v>Bắc Ninh</v>
          </cell>
        </row>
        <row r="400">
          <cell r="B400" t="str">
            <v>Trần Mai Hương 22/10/1984</v>
          </cell>
          <cell r="C400">
            <v>15055409</v>
          </cell>
          <cell r="F400" t="str">
            <v>Trần Mai Hương</v>
          </cell>
          <cell r="G400" t="str">
            <v>Nữ</v>
          </cell>
          <cell r="H400" t="str">
            <v>22/10/1984</v>
          </cell>
          <cell r="I400" t="str">
            <v>Hà Nội</v>
          </cell>
        </row>
        <row r="401">
          <cell r="B401" t="str">
            <v>Bùi Thị Thu Hương 03/09/1987</v>
          </cell>
          <cell r="C401">
            <v>15055410</v>
          </cell>
          <cell r="F401" t="str">
            <v>Bùi Thị Thu Hương</v>
          </cell>
          <cell r="G401" t="str">
            <v>Nữ</v>
          </cell>
          <cell r="H401" t="str">
            <v>03/09/1987</v>
          </cell>
          <cell r="I401" t="str">
            <v>Ninh Bình</v>
          </cell>
        </row>
        <row r="402">
          <cell r="B402" t="str">
            <v>Đàm Thị Thu Hương 14/01/1986</v>
          </cell>
          <cell r="C402">
            <v>15055411</v>
          </cell>
          <cell r="F402" t="str">
            <v>Đàm Thị Thu Hương</v>
          </cell>
          <cell r="G402" t="str">
            <v>Nữ</v>
          </cell>
          <cell r="H402" t="str">
            <v>14/01/1986</v>
          </cell>
          <cell r="I402" t="str">
            <v>Hải Dương</v>
          </cell>
        </row>
        <row r="403">
          <cell r="B403" t="str">
            <v>Tống Thu Hương 28/06/1988</v>
          </cell>
          <cell r="C403">
            <v>15055412</v>
          </cell>
          <cell r="F403" t="str">
            <v>Tống Thu Hương</v>
          </cell>
          <cell r="G403" t="str">
            <v>Nữ</v>
          </cell>
          <cell r="H403" t="str">
            <v>28/06/1988</v>
          </cell>
          <cell r="I403" t="str">
            <v xml:space="preserve">Ninh Bình </v>
          </cell>
        </row>
        <row r="404">
          <cell r="B404" t="str">
            <v>Nguyễn Thị Thúy Hường 08/12/1988</v>
          </cell>
          <cell r="C404">
            <v>15055413</v>
          </cell>
          <cell r="F404" t="str">
            <v>Nguyễn Thị Thúy Hường</v>
          </cell>
          <cell r="G404" t="str">
            <v>Nữ</v>
          </cell>
          <cell r="H404" t="str">
            <v>08/12/1988</v>
          </cell>
          <cell r="I404" t="str">
            <v>Hà Tĩnh</v>
          </cell>
        </row>
        <row r="405">
          <cell r="B405" t="str">
            <v>Phạm Đồng Khởi 15/10/1980</v>
          </cell>
          <cell r="C405">
            <v>15055414</v>
          </cell>
          <cell r="F405" t="str">
            <v>Phạm Đồng Khởi</v>
          </cell>
          <cell r="G405" t="str">
            <v>Nam</v>
          </cell>
          <cell r="H405" t="str">
            <v>15/10/1980</v>
          </cell>
          <cell r="I405" t="str">
            <v>Hải Dương</v>
          </cell>
        </row>
        <row r="406">
          <cell r="B406" t="str">
            <v>Mai Ngọc Kiên 19/05/1986</v>
          </cell>
          <cell r="C406">
            <v>15055415</v>
          </cell>
          <cell r="F406" t="str">
            <v>Mai Ngọc Kiên</v>
          </cell>
          <cell r="G406" t="str">
            <v>Nam</v>
          </cell>
          <cell r="H406" t="str">
            <v>19/05/1986</v>
          </cell>
          <cell r="I406" t="str">
            <v>Thanh Hóa</v>
          </cell>
        </row>
        <row r="407">
          <cell r="B407" t="str">
            <v>Nguyễn Văn Kiên 13/09/1979</v>
          </cell>
          <cell r="C407">
            <v>15055416</v>
          </cell>
          <cell r="F407" t="str">
            <v>Nguyễn Văn Kiên</v>
          </cell>
          <cell r="G407" t="str">
            <v>Nam</v>
          </cell>
          <cell r="H407" t="str">
            <v>13/09/1979</v>
          </cell>
          <cell r="I407" t="str">
            <v>Hải Dương</v>
          </cell>
        </row>
        <row r="408">
          <cell r="B408" t="str">
            <v>Nguyễn Hoàng Lê 30/07/1982</v>
          </cell>
          <cell r="C408">
            <v>15055417</v>
          </cell>
          <cell r="F408" t="str">
            <v>Nguyễn Hoàng Lê</v>
          </cell>
          <cell r="G408" t="str">
            <v>Nam</v>
          </cell>
          <cell r="H408" t="str">
            <v>30/07/1982</v>
          </cell>
          <cell r="I408" t="str">
            <v>Hà Nội</v>
          </cell>
        </row>
        <row r="409">
          <cell r="B409" t="str">
            <v>Nguyễn Đình Liên 08/07/1982</v>
          </cell>
          <cell r="C409">
            <v>15055418</v>
          </cell>
          <cell r="F409" t="str">
            <v>Nguyễn Đình Liên</v>
          </cell>
          <cell r="G409" t="str">
            <v>Nam</v>
          </cell>
          <cell r="H409" t="str">
            <v>08/07/1982</v>
          </cell>
          <cell r="I409" t="str">
            <v>Hà Nội</v>
          </cell>
        </row>
        <row r="410">
          <cell r="B410" t="str">
            <v>Hoàng Thị Liệu 26/06/1984</v>
          </cell>
          <cell r="C410">
            <v>15055419</v>
          </cell>
          <cell r="F410" t="str">
            <v>Hoàng Thị Liệu</v>
          </cell>
          <cell r="G410" t="str">
            <v>Nữ</v>
          </cell>
          <cell r="H410" t="str">
            <v>26/06/1984</v>
          </cell>
          <cell r="I410" t="str">
            <v>Hà Tĩnh</v>
          </cell>
        </row>
        <row r="411">
          <cell r="B411" t="str">
            <v>Nguyễn Đam Linh 28/07/1988</v>
          </cell>
          <cell r="C411">
            <v>15055420</v>
          </cell>
          <cell r="F411" t="str">
            <v>Nguyễn Đam Linh</v>
          </cell>
          <cell r="G411" t="str">
            <v>Nam</v>
          </cell>
          <cell r="H411" t="str">
            <v>28/07/1988</v>
          </cell>
          <cell r="I411" t="str">
            <v>Tuyên Quang</v>
          </cell>
        </row>
        <row r="412">
          <cell r="B412" t="str">
            <v>Chu Thị Lê Linh 17/05/1988</v>
          </cell>
          <cell r="C412">
            <v>15055421</v>
          </cell>
          <cell r="F412" t="str">
            <v>Chu Thị Lê Linh</v>
          </cell>
          <cell r="G412" t="str">
            <v>Nữ</v>
          </cell>
          <cell r="H412" t="str">
            <v>17/05/1988</v>
          </cell>
          <cell r="I412" t="str">
            <v>Hà Tĩnh</v>
          </cell>
        </row>
        <row r="413">
          <cell r="B413" t="str">
            <v>Đinh Ngọc Linh 16/09/1982</v>
          </cell>
          <cell r="C413">
            <v>15055422</v>
          </cell>
          <cell r="F413" t="str">
            <v>Đinh Ngọc Linh</v>
          </cell>
          <cell r="G413" t="str">
            <v>Nam</v>
          </cell>
          <cell r="H413" t="str">
            <v>16/09/1982</v>
          </cell>
          <cell r="I413" t="str">
            <v>Hưng Yên</v>
          </cell>
        </row>
        <row r="414">
          <cell r="B414" t="str">
            <v>Nguyễn Nhật Linh 05/03/1989</v>
          </cell>
          <cell r="C414">
            <v>15055423</v>
          </cell>
          <cell r="F414" t="str">
            <v>Nguyễn Nhật Linh</v>
          </cell>
          <cell r="G414" t="str">
            <v>Nam</v>
          </cell>
          <cell r="H414" t="str">
            <v>05/03/1989</v>
          </cell>
          <cell r="I414" t="str">
            <v>Hà Tĩnh</v>
          </cell>
        </row>
        <row r="415">
          <cell r="B415" t="str">
            <v>Lê Phương Linh 24/09/1984</v>
          </cell>
          <cell r="C415">
            <v>15055424</v>
          </cell>
          <cell r="F415" t="str">
            <v>Lê Phương Linh</v>
          </cell>
          <cell r="G415" t="str">
            <v>Nữ</v>
          </cell>
          <cell r="H415" t="str">
            <v>24/09/1984</v>
          </cell>
          <cell r="I415" t="str">
            <v>Hà Nội</v>
          </cell>
        </row>
        <row r="416">
          <cell r="B416" t="str">
            <v>Cao Thùy Linh 09/02/1987</v>
          </cell>
          <cell r="C416">
            <v>15055425</v>
          </cell>
          <cell r="F416" t="str">
            <v>Cao Thùy Linh</v>
          </cell>
          <cell r="G416" t="str">
            <v>Nữ</v>
          </cell>
          <cell r="H416" t="str">
            <v>09/02/1987</v>
          </cell>
          <cell r="I416" t="str">
            <v>Hà Nội</v>
          </cell>
        </row>
        <row r="417">
          <cell r="B417" t="str">
            <v>Phạm Thị Thùy Linh 26/04/1989</v>
          </cell>
          <cell r="C417">
            <v>15055426</v>
          </cell>
          <cell r="F417" t="str">
            <v>Phạm Thị Thùy Linh</v>
          </cell>
          <cell r="G417" t="str">
            <v>Nữ</v>
          </cell>
          <cell r="H417" t="str">
            <v>26/04/1989</v>
          </cell>
          <cell r="I417" t="str">
            <v>Thanh Hóa</v>
          </cell>
        </row>
        <row r="418">
          <cell r="B418" t="str">
            <v>Trịnh Thị Phương Loan 05/12/1978</v>
          </cell>
          <cell r="C418">
            <v>15055427</v>
          </cell>
          <cell r="F418" t="str">
            <v>Trịnh Thị Phương Loan</v>
          </cell>
          <cell r="G418" t="str">
            <v>Nữ</v>
          </cell>
          <cell r="H418" t="str">
            <v>05/12/1978</v>
          </cell>
          <cell r="I418" t="str">
            <v>Hải Dương</v>
          </cell>
        </row>
        <row r="419">
          <cell r="B419" t="str">
            <v>Trần Đình Lương 11/10/1980</v>
          </cell>
          <cell r="C419">
            <v>15055428</v>
          </cell>
          <cell r="F419" t="str">
            <v>Trần Đình Lương</v>
          </cell>
          <cell r="G419" t="str">
            <v>Nam</v>
          </cell>
          <cell r="H419" t="str">
            <v>11/10/1980</v>
          </cell>
          <cell r="I419" t="str">
            <v>Hà Tĩnh</v>
          </cell>
        </row>
        <row r="420">
          <cell r="B420" t="str">
            <v>Đặng Hiền Lương 20/06/1983</v>
          </cell>
          <cell r="C420">
            <v>15055429</v>
          </cell>
          <cell r="F420" t="str">
            <v>Đặng Hiền Lương</v>
          </cell>
          <cell r="G420" t="str">
            <v>Nam</v>
          </cell>
          <cell r="H420" t="str">
            <v>20/06/1983</v>
          </cell>
          <cell r="I420" t="str">
            <v>Nghệ An</v>
          </cell>
        </row>
        <row r="421">
          <cell r="B421" t="str">
            <v>Trương Thị Đức Minh 01/03/1980</v>
          </cell>
          <cell r="C421">
            <v>15055430</v>
          </cell>
          <cell r="F421" t="str">
            <v>Trương Thị Đức Minh</v>
          </cell>
          <cell r="G421" t="str">
            <v>Nữ</v>
          </cell>
          <cell r="H421" t="str">
            <v>01/03/1980</v>
          </cell>
          <cell r="I421" t="str">
            <v>Phú Thọ</v>
          </cell>
        </row>
        <row r="422">
          <cell r="B422" t="str">
            <v>Nguyễn Quang Minh 31/01/1982</v>
          </cell>
          <cell r="C422">
            <v>15055431</v>
          </cell>
          <cell r="F422" t="str">
            <v>Nguyễn Quang Minh</v>
          </cell>
          <cell r="G422" t="str">
            <v>Nam</v>
          </cell>
          <cell r="H422" t="str">
            <v>31/01/1982</v>
          </cell>
          <cell r="I422" t="str">
            <v>Thái Bình</v>
          </cell>
        </row>
        <row r="423">
          <cell r="B423" t="str">
            <v>Thái Bình Nam 20/06/1978</v>
          </cell>
          <cell r="C423">
            <v>15055432</v>
          </cell>
          <cell r="F423" t="str">
            <v>Thái Bình Nam</v>
          </cell>
          <cell r="G423" t="str">
            <v>Nam</v>
          </cell>
          <cell r="H423" t="str">
            <v>20/06/1978</v>
          </cell>
          <cell r="I423" t="str">
            <v>Hà Tĩnh</v>
          </cell>
        </row>
        <row r="424">
          <cell r="B424" t="str">
            <v>Nguyễn Đại Nam 05/08/1982</v>
          </cell>
          <cell r="C424">
            <v>15055433</v>
          </cell>
          <cell r="F424" t="str">
            <v>Nguyễn Đại Nam</v>
          </cell>
          <cell r="G424" t="str">
            <v>Nam</v>
          </cell>
          <cell r="H424" t="str">
            <v>05/08/1982</v>
          </cell>
          <cell r="I424" t="str">
            <v>Vĩnh Phúc</v>
          </cell>
        </row>
        <row r="425">
          <cell r="B425" t="str">
            <v>Nguyễn Thành Nam 27/07/1979</v>
          </cell>
          <cell r="C425">
            <v>15055434</v>
          </cell>
          <cell r="F425" t="str">
            <v>Nguyễn Thành Nam</v>
          </cell>
          <cell r="G425" t="str">
            <v>Nam</v>
          </cell>
          <cell r="H425" t="str">
            <v>27/07/1979</v>
          </cell>
          <cell r="I425" t="str">
            <v>Hải Dương</v>
          </cell>
        </row>
        <row r="426">
          <cell r="B426" t="str">
            <v>Đỗ Thành Nam 03/10/1984</v>
          </cell>
          <cell r="C426">
            <v>15055435</v>
          </cell>
          <cell r="F426" t="str">
            <v>Đỗ Thành Nam</v>
          </cell>
          <cell r="G426" t="str">
            <v>Nam</v>
          </cell>
          <cell r="H426" t="str">
            <v>03/10/1984</v>
          </cell>
          <cell r="I426" t="str">
            <v>Hưng Yên</v>
          </cell>
        </row>
        <row r="427">
          <cell r="B427" t="str">
            <v>Nguyễn Thị Nga 28/10/1981</v>
          </cell>
          <cell r="C427">
            <v>15055436</v>
          </cell>
          <cell r="F427" t="str">
            <v>Nguyễn Thị Nga</v>
          </cell>
          <cell r="G427" t="str">
            <v>Nữ</v>
          </cell>
          <cell r="H427" t="str">
            <v>28/10/1981</v>
          </cell>
          <cell r="I427" t="str">
            <v>Hà Nam</v>
          </cell>
        </row>
        <row r="428">
          <cell r="B428" t="str">
            <v>Phan Thị Bích Ngọc 10/05/1983</v>
          </cell>
          <cell r="C428">
            <v>15055437</v>
          </cell>
          <cell r="F428" t="str">
            <v>Phan Thị Bích Ngọc</v>
          </cell>
          <cell r="G428" t="str">
            <v>Nữ</v>
          </cell>
          <cell r="H428" t="str">
            <v>10/05/1983</v>
          </cell>
          <cell r="I428" t="str">
            <v>Hà Tĩnh</v>
          </cell>
        </row>
        <row r="429">
          <cell r="B429" t="str">
            <v>Nguyễn Thị Như Ngọc 12/07/1985</v>
          </cell>
          <cell r="C429">
            <v>15055438</v>
          </cell>
          <cell r="F429" t="str">
            <v>Nguyễn Thị Như Ngọc</v>
          </cell>
          <cell r="G429" t="str">
            <v>Nữ</v>
          </cell>
          <cell r="H429" t="str">
            <v>12/07/1985</v>
          </cell>
          <cell r="I429" t="str">
            <v>Hà Tĩnh</v>
          </cell>
        </row>
        <row r="430">
          <cell r="B430" t="str">
            <v>Nguyễn Thị Nguyệt 18/03/1990</v>
          </cell>
          <cell r="C430">
            <v>15055439</v>
          </cell>
          <cell r="F430" t="str">
            <v xml:space="preserve">Nguyễn Thị Nguyệt </v>
          </cell>
          <cell r="G430" t="str">
            <v>Nữ</v>
          </cell>
          <cell r="H430" t="str">
            <v>18/03/1990</v>
          </cell>
          <cell r="I430" t="str">
            <v>Hải Dương</v>
          </cell>
        </row>
        <row r="431">
          <cell r="B431" t="str">
            <v>Nguyễn Thanh Nhàn 09/01/1977</v>
          </cell>
          <cell r="C431">
            <v>15055440</v>
          </cell>
          <cell r="F431" t="str">
            <v>Nguyễn Thanh Nhàn</v>
          </cell>
          <cell r="G431" t="str">
            <v>Nữ</v>
          </cell>
          <cell r="H431" t="str">
            <v>09/01/1977</v>
          </cell>
          <cell r="I431" t="str">
            <v>Hà Nội</v>
          </cell>
        </row>
        <row r="432">
          <cell r="B432" t="str">
            <v>Nguyễn Thị Lệ Nhân 15/03/1981</v>
          </cell>
          <cell r="C432">
            <v>15055441</v>
          </cell>
          <cell r="F432" t="str">
            <v>Nguyễn Thị Lệ Nhân</v>
          </cell>
          <cell r="G432" t="str">
            <v>Nữ</v>
          </cell>
          <cell r="H432" t="str">
            <v>15/03/1981</v>
          </cell>
          <cell r="I432" t="str">
            <v>Hà Tĩnh</v>
          </cell>
        </row>
        <row r="433">
          <cell r="B433" t="str">
            <v>Lê Quang Nhân 20/01/1987</v>
          </cell>
          <cell r="C433">
            <v>15055442</v>
          </cell>
          <cell r="F433" t="str">
            <v>Lê Quang Nhân</v>
          </cell>
          <cell r="G433" t="str">
            <v>Nam</v>
          </cell>
          <cell r="H433" t="str">
            <v>20/01/1987</v>
          </cell>
          <cell r="I433" t="str">
            <v>Phú Thọ</v>
          </cell>
        </row>
        <row r="434">
          <cell r="B434" t="str">
            <v>Nguyễn Nam Nhật 20/11/1978</v>
          </cell>
          <cell r="C434">
            <v>15055443</v>
          </cell>
          <cell r="F434" t="str">
            <v>Nguyễn Nam Nhật</v>
          </cell>
          <cell r="G434" t="str">
            <v>Nam</v>
          </cell>
          <cell r="H434" t="str">
            <v>20/11/1978</v>
          </cell>
          <cell r="I434" t="str">
            <v>Hà Tĩnh</v>
          </cell>
        </row>
        <row r="435">
          <cell r="B435" t="str">
            <v>Đỗ Vũ Mai Nhung 05/03/1980</v>
          </cell>
          <cell r="C435">
            <v>15055444</v>
          </cell>
          <cell r="F435" t="str">
            <v xml:space="preserve"> Đỗ Vũ Mai Nhung</v>
          </cell>
          <cell r="G435" t="str">
            <v>Nữ</v>
          </cell>
          <cell r="H435" t="str">
            <v>05/03/1980</v>
          </cell>
          <cell r="I435" t="str">
            <v>Yên Bái</v>
          </cell>
        </row>
        <row r="436">
          <cell r="B436" t="str">
            <v>Phạm Thị Oanh 28/11/1984</v>
          </cell>
          <cell r="C436">
            <v>15055445</v>
          </cell>
          <cell r="F436" t="str">
            <v>Phạm Thị Oanh</v>
          </cell>
          <cell r="G436" t="str">
            <v>Nữ</v>
          </cell>
          <cell r="H436" t="str">
            <v>28/11/1984</v>
          </cell>
          <cell r="I436" t="str">
            <v>Hải Dương</v>
          </cell>
        </row>
        <row r="437">
          <cell r="B437" t="str">
            <v>Võ Minh Phú 29/01/1983</v>
          </cell>
          <cell r="C437">
            <v>15055446</v>
          </cell>
          <cell r="F437" t="str">
            <v>Võ Minh Phú</v>
          </cell>
          <cell r="G437" t="str">
            <v>Nam</v>
          </cell>
          <cell r="H437" t="str">
            <v>29/01/1983</v>
          </cell>
          <cell r="I437" t="str">
            <v>Hà Tĩnh</v>
          </cell>
        </row>
        <row r="438">
          <cell r="B438" t="str">
            <v>Hoàng Cúc Phương 11/11/1983</v>
          </cell>
          <cell r="C438">
            <v>15055447</v>
          </cell>
          <cell r="F438" t="str">
            <v>Hoàng Cúc Phương</v>
          </cell>
          <cell r="G438" t="str">
            <v>Nữ</v>
          </cell>
          <cell r="H438" t="str">
            <v>11/11/1983</v>
          </cell>
          <cell r="I438" t="str">
            <v>Hà Nội</v>
          </cell>
        </row>
        <row r="439">
          <cell r="B439" t="str">
            <v>Hồ Duy Phương 15/10/1983</v>
          </cell>
          <cell r="C439">
            <v>15055448</v>
          </cell>
          <cell r="F439" t="str">
            <v>Hồ Duy Phương</v>
          </cell>
          <cell r="G439" t="str">
            <v>Nam</v>
          </cell>
          <cell r="H439" t="str">
            <v>15/10/1983</v>
          </cell>
          <cell r="I439" t="str">
            <v>Hà Tĩnh</v>
          </cell>
        </row>
        <row r="440">
          <cell r="B440" t="str">
            <v>Nguyễn Đình Phương 12/01/1990</v>
          </cell>
          <cell r="C440">
            <v>15055449</v>
          </cell>
          <cell r="F440" t="str">
            <v>Nguyễn Đình Phương</v>
          </cell>
          <cell r="G440" t="str">
            <v>Nam</v>
          </cell>
          <cell r="H440" t="str">
            <v>12/01/1990</v>
          </cell>
          <cell r="I440" t="str">
            <v>Hà Tĩnh</v>
          </cell>
        </row>
        <row r="441">
          <cell r="B441" t="str">
            <v>Hoàng Thị Lan Phương 19/10/1986</v>
          </cell>
          <cell r="C441">
            <v>15055450</v>
          </cell>
          <cell r="F441" t="str">
            <v>Hoàng Thị Lan Phương</v>
          </cell>
          <cell r="G441" t="str">
            <v>Nữ</v>
          </cell>
          <cell r="H441" t="str">
            <v>19/10/1986</v>
          </cell>
          <cell r="I441" t="str">
            <v>Nghệ An</v>
          </cell>
        </row>
        <row r="442">
          <cell r="B442" t="str">
            <v>Trần Thanh Phương 27/06/1971</v>
          </cell>
          <cell r="C442">
            <v>15055451</v>
          </cell>
          <cell r="F442" t="str">
            <v>Trần Thanh Phương</v>
          </cell>
          <cell r="G442" t="str">
            <v>Nữ</v>
          </cell>
          <cell r="H442" t="str">
            <v>27/06/1971</v>
          </cell>
          <cell r="I442" t="str">
            <v>Hà Nội</v>
          </cell>
        </row>
        <row r="443">
          <cell r="B443" t="str">
            <v>Hoàng Hồng Quân 13/11/1984</v>
          </cell>
          <cell r="C443">
            <v>15055453</v>
          </cell>
          <cell r="F443" t="str">
            <v>Hoàng Hồng Quân</v>
          </cell>
          <cell r="G443" t="str">
            <v>Nam</v>
          </cell>
          <cell r="H443" t="str">
            <v>13/11/1984</v>
          </cell>
          <cell r="I443" t="str">
            <v>Hà Nội</v>
          </cell>
        </row>
        <row r="444">
          <cell r="B444" t="str">
            <v>Trần Đình Quốc 30/06/1987</v>
          </cell>
          <cell r="C444">
            <v>15055454</v>
          </cell>
          <cell r="F444" t="str">
            <v>Trần Đình Quốc</v>
          </cell>
          <cell r="G444" t="str">
            <v>Nam</v>
          </cell>
          <cell r="H444" t="str">
            <v>30/06/1987</v>
          </cell>
          <cell r="I444" t="str">
            <v>Hà Tĩnh</v>
          </cell>
        </row>
        <row r="445">
          <cell r="B445" t="str">
            <v>Nguyễn Thị Lệ Quyên 24/12/1985</v>
          </cell>
          <cell r="C445">
            <v>15055455</v>
          </cell>
          <cell r="F445" t="str">
            <v>Nguyễn Thị Lệ Quyên</v>
          </cell>
          <cell r="G445" t="str">
            <v>Nữ</v>
          </cell>
          <cell r="H445" t="str">
            <v>24/12/1985</v>
          </cell>
          <cell r="I445" t="str">
            <v>Phú Thọ</v>
          </cell>
        </row>
        <row r="446">
          <cell r="B446" t="str">
            <v>Mai Thế Nhật Quỳnh 20/10/1989</v>
          </cell>
          <cell r="C446">
            <v>15055456</v>
          </cell>
          <cell r="F446" t="str">
            <v>Mai Thế Nhật Quỳnh</v>
          </cell>
          <cell r="G446" t="str">
            <v>Nam</v>
          </cell>
          <cell r="H446" t="str">
            <v>20/10/1989</v>
          </cell>
          <cell r="I446" t="str">
            <v>Lạng Sơn</v>
          </cell>
        </row>
        <row r="447">
          <cell r="B447" t="str">
            <v>Tôn Thất Quỳnh 24/08/1989</v>
          </cell>
          <cell r="C447">
            <v>15055457</v>
          </cell>
          <cell r="F447" t="str">
            <v>Tôn Thất Quỳnh</v>
          </cell>
          <cell r="G447" t="str">
            <v>Nam</v>
          </cell>
          <cell r="H447" t="str">
            <v>24/08/1989</v>
          </cell>
          <cell r="I447" t="str">
            <v>Nghệ An</v>
          </cell>
        </row>
        <row r="448">
          <cell r="B448" t="str">
            <v>Nguyễn Thị Vân Quỳnh 08/12/1984</v>
          </cell>
          <cell r="C448">
            <v>15055458</v>
          </cell>
          <cell r="F448" t="str">
            <v>Nguyễn Thị Vân Quỳnh</v>
          </cell>
          <cell r="G448" t="str">
            <v>Nữ</v>
          </cell>
          <cell r="H448" t="str">
            <v>08/12/1984</v>
          </cell>
          <cell r="I448" t="str">
            <v>Hà Nội</v>
          </cell>
        </row>
        <row r="449">
          <cell r="B449" t="str">
            <v>Nguyễn Thị Hương Sen 23/08/1985</v>
          </cell>
          <cell r="C449">
            <v>15055459</v>
          </cell>
          <cell r="F449" t="str">
            <v>Nguyễn Thị Hương Sen</v>
          </cell>
          <cell r="G449" t="str">
            <v>Nữ</v>
          </cell>
          <cell r="H449" t="str">
            <v>23/08/1985</v>
          </cell>
          <cell r="I449" t="str">
            <v>Hà Nội</v>
          </cell>
        </row>
        <row r="450">
          <cell r="B450" t="str">
            <v>Trần Thị Thanh Sơn 08/04/1979</v>
          </cell>
          <cell r="C450">
            <v>15055460</v>
          </cell>
          <cell r="F450" t="str">
            <v>Trần Thị Thanh Sơn</v>
          </cell>
          <cell r="G450" t="str">
            <v>Nữ</v>
          </cell>
          <cell r="H450" t="str">
            <v>08/04/1979</v>
          </cell>
          <cell r="I450" t="str">
            <v>Hà Nội</v>
          </cell>
        </row>
        <row r="451">
          <cell r="B451" t="str">
            <v>Nguyễn Tiến Sơn 27/08/1984</v>
          </cell>
          <cell r="C451">
            <v>15055461</v>
          </cell>
          <cell r="F451" t="str">
            <v>Nguyễn Tiến Sơn</v>
          </cell>
          <cell r="G451" t="str">
            <v>Nam</v>
          </cell>
          <cell r="H451" t="str">
            <v>27/08/1984</v>
          </cell>
          <cell r="I451" t="str">
            <v>Hà Nội</v>
          </cell>
        </row>
        <row r="452">
          <cell r="B452" t="str">
            <v>Lê Trường Sơn 27/02/1980</v>
          </cell>
          <cell r="C452">
            <v>15055462</v>
          </cell>
          <cell r="F452" t="str">
            <v>Lê Trường Sơn</v>
          </cell>
          <cell r="G452" t="str">
            <v>Nam</v>
          </cell>
          <cell r="H452" t="str">
            <v>27/02/1980</v>
          </cell>
          <cell r="I452" t="str">
            <v>Hải Phòng</v>
          </cell>
        </row>
        <row r="453">
          <cell r="B453" t="str">
            <v>Lê Trọng Tân 07/07/1991</v>
          </cell>
          <cell r="C453">
            <v>15055463</v>
          </cell>
          <cell r="F453" t="str">
            <v>Lê Trọng Tân</v>
          </cell>
          <cell r="G453" t="str">
            <v>Nam</v>
          </cell>
          <cell r="H453" t="str">
            <v>07/07/1991</v>
          </cell>
          <cell r="I453" t="str">
            <v>Vĩnh Phúc</v>
          </cell>
        </row>
        <row r="454">
          <cell r="B454" t="str">
            <v>Nghiêm Quang Tấn 29/12/1984</v>
          </cell>
          <cell r="C454">
            <v>15055464</v>
          </cell>
          <cell r="F454" t="str">
            <v>Nghiêm Quang Tấn</v>
          </cell>
          <cell r="G454" t="str">
            <v>Nam</v>
          </cell>
          <cell r="H454" t="str">
            <v>29/12/1984</v>
          </cell>
          <cell r="I454" t="str">
            <v>Bắc Ninh</v>
          </cell>
        </row>
        <row r="455">
          <cell r="B455" t="str">
            <v>Nguyễn Hải Thanh 09/11/1984</v>
          </cell>
          <cell r="C455">
            <v>15055465</v>
          </cell>
          <cell r="F455" t="str">
            <v>Nguyễn Hải Thanh</v>
          </cell>
          <cell r="G455" t="str">
            <v>Nam</v>
          </cell>
          <cell r="H455" t="str">
            <v>09/11/1984</v>
          </cell>
          <cell r="I455" t="str">
            <v>Ninh Bình</v>
          </cell>
        </row>
        <row r="456">
          <cell r="B456" t="str">
            <v>Đinh Hữu Thành 23/06/1984</v>
          </cell>
          <cell r="C456">
            <v>15055466</v>
          </cell>
          <cell r="F456" t="str">
            <v>Đinh Hữu Thành</v>
          </cell>
          <cell r="G456" t="str">
            <v>Nam</v>
          </cell>
          <cell r="H456" t="str">
            <v>23/06/1984</v>
          </cell>
          <cell r="I456" t="str">
            <v>Hà Nội</v>
          </cell>
        </row>
        <row r="457">
          <cell r="B457" t="str">
            <v>Đào Trọng Thành 28/04/1990</v>
          </cell>
          <cell r="C457">
            <v>15055467</v>
          </cell>
          <cell r="F457" t="str">
            <v>Đào Trọng Thành</v>
          </cell>
          <cell r="G457" t="str">
            <v>Nam</v>
          </cell>
          <cell r="H457" t="str">
            <v>28/04/1990</v>
          </cell>
          <cell r="I457" t="str">
            <v>Hà Nội</v>
          </cell>
        </row>
        <row r="458">
          <cell r="B458" t="str">
            <v>Trần Thị Hương Thảo 03/10/1986</v>
          </cell>
          <cell r="C458">
            <v>15055468</v>
          </cell>
          <cell r="F458" t="str">
            <v>Trần Thị Hương Thảo</v>
          </cell>
          <cell r="G458" t="str">
            <v>Nữ</v>
          </cell>
          <cell r="H458" t="str">
            <v>03/10/1986</v>
          </cell>
          <cell r="I458" t="str">
            <v>Vĩnh Phúc</v>
          </cell>
        </row>
        <row r="459">
          <cell r="B459" t="str">
            <v>Nguyễn Thị Hồng Thắm 26/03/1990</v>
          </cell>
          <cell r="C459">
            <v>15055469</v>
          </cell>
          <cell r="F459" t="str">
            <v>Nguyễn Thị Hồng Thắm</v>
          </cell>
          <cell r="G459" t="str">
            <v>Nữ</v>
          </cell>
          <cell r="H459" t="str">
            <v>26/03/1990</v>
          </cell>
          <cell r="I459" t="str">
            <v>Hà Tĩnh</v>
          </cell>
        </row>
        <row r="460">
          <cell r="B460" t="str">
            <v>Văn Thị Hồng Thắm 13/05/1991</v>
          </cell>
          <cell r="C460">
            <v>15055470</v>
          </cell>
          <cell r="F460" t="str">
            <v>Văn Thị Hồng Thắm</v>
          </cell>
          <cell r="G460" t="str">
            <v>Nữ</v>
          </cell>
          <cell r="H460" t="str">
            <v>13/05/1991</v>
          </cell>
          <cell r="I460" t="str">
            <v>Hà Tĩnh</v>
          </cell>
        </row>
        <row r="461">
          <cell r="B461" t="str">
            <v>Nguyễn Chiến Thắng 13/02/1976</v>
          </cell>
          <cell r="C461">
            <v>15055471</v>
          </cell>
          <cell r="F461" t="str">
            <v>Nguyễn Chiến Thắng</v>
          </cell>
          <cell r="G461" t="str">
            <v>Nam</v>
          </cell>
          <cell r="H461" t="str">
            <v>13/02/1976</v>
          </cell>
          <cell r="I461" t="str">
            <v>Hà Nội</v>
          </cell>
        </row>
        <row r="462">
          <cell r="B462" t="str">
            <v>Nguyễn Mạnh Thắng 18/01/1983</v>
          </cell>
          <cell r="C462">
            <v>15055472</v>
          </cell>
          <cell r="F462" t="str">
            <v>Nguyễn Mạnh Thắng</v>
          </cell>
          <cell r="G462" t="str">
            <v>Nam</v>
          </cell>
          <cell r="H462" t="str">
            <v>18/01/1983</v>
          </cell>
          <cell r="I462" t="str">
            <v>Hà Nội</v>
          </cell>
        </row>
        <row r="463">
          <cell r="B463" t="str">
            <v>Trịnh Quang Thắng 03/12/1990</v>
          </cell>
          <cell r="C463">
            <v>15055473</v>
          </cell>
          <cell r="F463" t="str">
            <v>Trịnh Quang Thắng</v>
          </cell>
          <cell r="G463" t="str">
            <v>Nam</v>
          </cell>
          <cell r="H463" t="str">
            <v>03/12/1990</v>
          </cell>
          <cell r="I463" t="str">
            <v>Hà Nội</v>
          </cell>
        </row>
        <row r="464">
          <cell r="B464" t="str">
            <v>Nguyễn Đức Thịnh 24/01/1981</v>
          </cell>
          <cell r="C464">
            <v>15055474</v>
          </cell>
          <cell r="F464" t="str">
            <v>Nguyễn Đức Thịnh</v>
          </cell>
          <cell r="G464" t="str">
            <v>Nam</v>
          </cell>
          <cell r="H464" t="str">
            <v>24/01/1981</v>
          </cell>
          <cell r="I464" t="str">
            <v>Vĩnh Phúc</v>
          </cell>
        </row>
        <row r="465">
          <cell r="B465" t="str">
            <v>Vũ Đức Thịnh 13/09/1976</v>
          </cell>
          <cell r="C465">
            <v>15055475</v>
          </cell>
          <cell r="F465" t="str">
            <v>Vũ Đức Thịnh</v>
          </cell>
          <cell r="G465" t="str">
            <v>Nam</v>
          </cell>
          <cell r="H465" t="str">
            <v>13/09/1976</v>
          </cell>
          <cell r="I465" t="str">
            <v>Hưng Yên</v>
          </cell>
        </row>
        <row r="466">
          <cell r="B466" t="str">
            <v>Nguyễn Hiếu Thọ 02/09/1976</v>
          </cell>
          <cell r="C466">
            <v>15055476</v>
          </cell>
          <cell r="F466" t="str">
            <v>Nguyễn Hiếu Thọ</v>
          </cell>
          <cell r="G466" t="str">
            <v>Nam</v>
          </cell>
          <cell r="H466" t="str">
            <v>02/09/1976</v>
          </cell>
          <cell r="I466" t="str">
            <v>Ninh Bình</v>
          </cell>
        </row>
        <row r="467">
          <cell r="B467" t="str">
            <v>Lê Thị Kim Thoa 20/05/1987</v>
          </cell>
          <cell r="C467">
            <v>15055477</v>
          </cell>
          <cell r="F467" t="str">
            <v>Lê Thị Kim Thoa</v>
          </cell>
          <cell r="G467" t="str">
            <v>Nữ</v>
          </cell>
          <cell r="H467" t="str">
            <v>20/05/1987</v>
          </cell>
          <cell r="I467" t="str">
            <v>Hưng Yên</v>
          </cell>
        </row>
        <row r="468">
          <cell r="B468" t="str">
            <v>Nguyễn Thị Thơ 06/11/1980</v>
          </cell>
          <cell r="C468">
            <v>15055478</v>
          </cell>
          <cell r="F468" t="str">
            <v>Nguyễn Thị Thơ</v>
          </cell>
          <cell r="G468" t="str">
            <v>Nữ</v>
          </cell>
          <cell r="H468" t="str">
            <v>06/11/1980</v>
          </cell>
          <cell r="I468" t="str">
            <v>Nghệ An</v>
          </cell>
        </row>
        <row r="469">
          <cell r="B469" t="str">
            <v>Nguyễn Công Thuận 22/11/1983</v>
          </cell>
          <cell r="C469">
            <v>15055479</v>
          </cell>
          <cell r="F469" t="str">
            <v>Nguyễn Công Thuận</v>
          </cell>
          <cell r="G469" t="str">
            <v>Nam</v>
          </cell>
          <cell r="H469" t="str">
            <v>22/11/1983</v>
          </cell>
          <cell r="I469" t="str">
            <v>Hà Tĩnh</v>
          </cell>
        </row>
        <row r="470">
          <cell r="B470" t="str">
            <v>Đặng Thị Lệ Thủy 26/03/1981</v>
          </cell>
          <cell r="C470">
            <v>15055480</v>
          </cell>
          <cell r="F470" t="str">
            <v>Đặng Thị Lệ Thủy</v>
          </cell>
          <cell r="G470" t="str">
            <v>Nữ</v>
          </cell>
          <cell r="H470" t="str">
            <v>26/03/1981</v>
          </cell>
          <cell r="I470" t="str">
            <v>Hà Tĩnh</v>
          </cell>
        </row>
        <row r="471">
          <cell r="B471" t="str">
            <v>Phạm Thị Minh Thủy 23/07/1981</v>
          </cell>
          <cell r="C471">
            <v>15055481</v>
          </cell>
          <cell r="F471" t="str">
            <v>Phạm Thị Minh Thủy</v>
          </cell>
          <cell r="G471" t="str">
            <v>Nữ</v>
          </cell>
          <cell r="H471" t="str">
            <v>23/07/1981</v>
          </cell>
          <cell r="I471" t="str">
            <v>Quảng Ninh</v>
          </cell>
        </row>
        <row r="472">
          <cell r="B472" t="str">
            <v>Nguyễn Thị Thanh Thủy 18/11/1972</v>
          </cell>
          <cell r="C472">
            <v>15055482</v>
          </cell>
          <cell r="F472" t="str">
            <v>Nguyễn Thị Thanh Thủy</v>
          </cell>
          <cell r="G472" t="str">
            <v>Nữ</v>
          </cell>
          <cell r="H472" t="str">
            <v>18/11/1972</v>
          </cell>
          <cell r="I472" t="str">
            <v>Hà Nội</v>
          </cell>
        </row>
        <row r="473">
          <cell r="B473" t="str">
            <v>Nguyễn Thị Thanh Thúy 28/02/1982</v>
          </cell>
          <cell r="C473">
            <v>15055483</v>
          </cell>
          <cell r="F473" t="str">
            <v>Nguyễn Thị Thanh Thúy</v>
          </cell>
          <cell r="G473" t="str">
            <v>Nữ</v>
          </cell>
          <cell r="H473" t="str">
            <v>28/02/1982</v>
          </cell>
          <cell r="I473" t="str">
            <v>Hà Nội</v>
          </cell>
        </row>
        <row r="474">
          <cell r="B474" t="str">
            <v>Đào Thị Thuý 10/12/1988</v>
          </cell>
          <cell r="C474">
            <v>15055484</v>
          </cell>
          <cell r="F474" t="str">
            <v>Đào Thị Thuý</v>
          </cell>
          <cell r="G474" t="str">
            <v>Nữ</v>
          </cell>
          <cell r="H474" t="str">
            <v>10/12/1988</v>
          </cell>
          <cell r="I474" t="str">
            <v>Hưng Yên</v>
          </cell>
        </row>
        <row r="475">
          <cell r="B475" t="str">
            <v>Dương Khánh Toàn 26/08/1980</v>
          </cell>
          <cell r="C475">
            <v>15055485</v>
          </cell>
          <cell r="F475" t="str">
            <v>Dương Khánh Toàn</v>
          </cell>
          <cell r="G475" t="str">
            <v>Nam</v>
          </cell>
          <cell r="H475" t="str">
            <v>26/08/1980</v>
          </cell>
          <cell r="I475" t="str">
            <v>Hà Tĩnh</v>
          </cell>
        </row>
        <row r="476">
          <cell r="B476" t="str">
            <v>Lưu Khánh Toàn 03/09/1986</v>
          </cell>
          <cell r="C476">
            <v>15055486</v>
          </cell>
          <cell r="F476" t="str">
            <v>Lưu Khánh Toàn</v>
          </cell>
          <cell r="G476" t="str">
            <v>Nam</v>
          </cell>
          <cell r="H476" t="str">
            <v>03/09/1986</v>
          </cell>
          <cell r="I476" t="str">
            <v>Vĩnh Phúc</v>
          </cell>
        </row>
        <row r="477">
          <cell r="B477" t="str">
            <v>Lê Hương Trà 25/12/1987</v>
          </cell>
          <cell r="C477">
            <v>15055487</v>
          </cell>
          <cell r="F477" t="str">
            <v>Lê Hương Trà</v>
          </cell>
          <cell r="G477" t="str">
            <v>Nữ</v>
          </cell>
          <cell r="H477" t="str">
            <v>25/12/1987</v>
          </cell>
          <cell r="I477" t="str">
            <v>Hà Tĩnh</v>
          </cell>
        </row>
        <row r="478">
          <cell r="B478" t="str">
            <v>Phạm Thị Đoan Trang 16/04/1989</v>
          </cell>
          <cell r="C478">
            <v>15055488</v>
          </cell>
          <cell r="F478" t="str">
            <v>Phạm Thị Đoan Trang</v>
          </cell>
          <cell r="G478" t="str">
            <v>Nữ</v>
          </cell>
          <cell r="H478" t="str">
            <v>16/04/1989</v>
          </cell>
          <cell r="I478" t="str">
            <v>Thái Bình</v>
          </cell>
        </row>
        <row r="479">
          <cell r="B479" t="str">
            <v>Thái Huyền Trang 24/09/1985</v>
          </cell>
          <cell r="C479">
            <v>15055489</v>
          </cell>
          <cell r="F479" t="str">
            <v>Thái Huyền Trang</v>
          </cell>
          <cell r="G479" t="str">
            <v>Nữ</v>
          </cell>
          <cell r="H479" t="str">
            <v>24/09/1985</v>
          </cell>
          <cell r="I479" t="str">
            <v>Bắc Giang</v>
          </cell>
        </row>
        <row r="480">
          <cell r="B480" t="str">
            <v>Nguyễn Thị Huyền Trang 16/10/1989</v>
          </cell>
          <cell r="C480">
            <v>15055490</v>
          </cell>
          <cell r="F480" t="str">
            <v>Nguyễn Thị Huyền Trang</v>
          </cell>
          <cell r="G480" t="str">
            <v>Nữ</v>
          </cell>
          <cell r="H480" t="str">
            <v>16/10/1989</v>
          </cell>
          <cell r="I480" t="str">
            <v>Hà Tĩnh</v>
          </cell>
        </row>
        <row r="481">
          <cell r="B481" t="str">
            <v>Trần Thị Liên Trang 30/11/1991</v>
          </cell>
          <cell r="C481">
            <v>15055491</v>
          </cell>
          <cell r="F481" t="str">
            <v>Trần Thị Liên Trang</v>
          </cell>
          <cell r="G481" t="str">
            <v>Nữ</v>
          </cell>
          <cell r="H481" t="str">
            <v>30/11/1991</v>
          </cell>
          <cell r="I481" t="str">
            <v>Hà Nội</v>
          </cell>
        </row>
        <row r="482">
          <cell r="B482" t="str">
            <v>Lê Thu Trang 13/05/1978</v>
          </cell>
          <cell r="C482">
            <v>15055492</v>
          </cell>
          <cell r="F482" t="str">
            <v>Lê Thu Trang</v>
          </cell>
          <cell r="G482" t="str">
            <v>Nữ</v>
          </cell>
          <cell r="H482" t="str">
            <v>13/05/1978</v>
          </cell>
          <cell r="I482" t="str">
            <v>Hà Nội</v>
          </cell>
        </row>
        <row r="483">
          <cell r="B483" t="str">
            <v>Trần Thu Trang 17/11/1985</v>
          </cell>
          <cell r="C483">
            <v>15055493</v>
          </cell>
          <cell r="F483" t="str">
            <v>Trần Thu Trang</v>
          </cell>
          <cell r="G483" t="str">
            <v>Nữ</v>
          </cell>
          <cell r="H483" t="str">
            <v>17/11/1985</v>
          </cell>
          <cell r="I483" t="str">
            <v>Hà Nội</v>
          </cell>
        </row>
        <row r="484">
          <cell r="B484" t="str">
            <v>Nguyễn Thị Thùy Trang 21/06/1987</v>
          </cell>
          <cell r="C484">
            <v>15055494</v>
          </cell>
          <cell r="F484" t="str">
            <v>Nguyễn Thị Thùy Trang</v>
          </cell>
          <cell r="G484" t="str">
            <v>Nữ</v>
          </cell>
          <cell r="H484" t="str">
            <v>21/06/1987</v>
          </cell>
          <cell r="I484" t="str">
            <v>Hà Tĩnh</v>
          </cell>
        </row>
        <row r="485">
          <cell r="B485" t="str">
            <v>Dương Ngọc Trọng 14/10/1990</v>
          </cell>
          <cell r="C485">
            <v>15055495</v>
          </cell>
          <cell r="F485" t="str">
            <v>Dương Ngọc Trọng</v>
          </cell>
          <cell r="G485" t="str">
            <v>Nam</v>
          </cell>
          <cell r="H485" t="str">
            <v>14/10/1990</v>
          </cell>
          <cell r="I485" t="str">
            <v>Yên Bái</v>
          </cell>
        </row>
        <row r="486">
          <cell r="B486" t="str">
            <v>Vĩnh Bảo Trung 26/10/1987</v>
          </cell>
          <cell r="C486">
            <v>15055496</v>
          </cell>
          <cell r="F486" t="str">
            <v>Vĩnh Bảo Trung</v>
          </cell>
          <cell r="G486" t="str">
            <v>Nam</v>
          </cell>
          <cell r="H486" t="str">
            <v>26/10/1987</v>
          </cell>
          <cell r="I486" t="str">
            <v>Hà Nội</v>
          </cell>
        </row>
        <row r="487">
          <cell r="B487" t="str">
            <v>Võ Đại Trung 12/04/1977</v>
          </cell>
          <cell r="C487">
            <v>15055497</v>
          </cell>
          <cell r="F487" t="str">
            <v>Võ Đại Trung</v>
          </cell>
          <cell r="G487" t="str">
            <v>Nam</v>
          </cell>
          <cell r="H487" t="str">
            <v>12/04/1977</v>
          </cell>
          <cell r="I487" t="str">
            <v>Thanh Hóa</v>
          </cell>
        </row>
        <row r="488">
          <cell r="B488" t="str">
            <v>Hắc Ngọc Trung 19/05/1990</v>
          </cell>
          <cell r="C488">
            <v>15055498</v>
          </cell>
          <cell r="F488" t="str">
            <v>Hắc Ngọc Trung</v>
          </cell>
          <cell r="G488" t="str">
            <v>Nam</v>
          </cell>
          <cell r="H488" t="str">
            <v>19/05/1990</v>
          </cell>
          <cell r="I488" t="str">
            <v>Thanh Hóa</v>
          </cell>
        </row>
        <row r="489">
          <cell r="B489" t="str">
            <v>Vũ Tuấn Trung 24/09/1985</v>
          </cell>
          <cell r="C489">
            <v>15055499</v>
          </cell>
          <cell r="F489" t="str">
            <v>Vũ Tuấn Trung</v>
          </cell>
          <cell r="G489" t="str">
            <v>Nam</v>
          </cell>
          <cell r="H489" t="str">
            <v>24/09/1985</v>
          </cell>
          <cell r="I489" t="str">
            <v>Hà Nội</v>
          </cell>
        </row>
        <row r="490">
          <cell r="B490" t="str">
            <v>Khiếu Việt Trung 29/03/1989</v>
          </cell>
          <cell r="C490">
            <v>15055500</v>
          </cell>
          <cell r="F490" t="str">
            <v>Khiếu Việt Trung</v>
          </cell>
          <cell r="G490" t="str">
            <v>Nam</v>
          </cell>
          <cell r="H490" t="str">
            <v>29/03/1989</v>
          </cell>
          <cell r="I490" t="str">
            <v>Thái Bình</v>
          </cell>
        </row>
        <row r="491">
          <cell r="B491" t="str">
            <v>Lò Quang Tú 04/09/1975</v>
          </cell>
          <cell r="C491">
            <v>15055501</v>
          </cell>
          <cell r="F491" t="str">
            <v>Lò Quang Tú</v>
          </cell>
          <cell r="G491" t="str">
            <v>Nam</v>
          </cell>
          <cell r="H491" t="str">
            <v>04/09/1975</v>
          </cell>
          <cell r="I491" t="str">
            <v>Yên Bái</v>
          </cell>
        </row>
        <row r="492">
          <cell r="B492" t="str">
            <v>Lê Anh Tuấn 13/12/1987</v>
          </cell>
          <cell r="C492">
            <v>15055502</v>
          </cell>
          <cell r="F492" t="str">
            <v>Lê Anh Tuấn</v>
          </cell>
          <cell r="G492" t="str">
            <v>Nam</v>
          </cell>
          <cell r="H492" t="str">
            <v>13/12/1987</v>
          </cell>
          <cell r="I492" t="str">
            <v>Hà Tĩnh</v>
          </cell>
        </row>
        <row r="493">
          <cell r="B493" t="str">
            <v>Phạm Văn Tuân 19/03/1985</v>
          </cell>
          <cell r="C493">
            <v>15055503</v>
          </cell>
          <cell r="F493" t="str">
            <v>Phạm Văn Tuân</v>
          </cell>
          <cell r="G493" t="str">
            <v>Nam</v>
          </cell>
          <cell r="H493" t="str">
            <v>19/03/1985</v>
          </cell>
          <cell r="I493" t="str">
            <v>Hải Dương</v>
          </cell>
        </row>
        <row r="494">
          <cell r="B494" t="str">
            <v>Đỗ Anh Tuấn 14/01/1990</v>
          </cell>
          <cell r="C494">
            <v>15055504</v>
          </cell>
          <cell r="F494" t="str">
            <v>Đỗ Anh Tuấn</v>
          </cell>
          <cell r="G494" t="str">
            <v>Nam</v>
          </cell>
          <cell r="H494" t="str">
            <v>14/01/1990</v>
          </cell>
          <cell r="I494" t="str">
            <v>Hà Nội</v>
          </cell>
        </row>
        <row r="495">
          <cell r="B495" t="str">
            <v>Lê Anh Tuấn 15/12/1977</v>
          </cell>
          <cell r="C495">
            <v>15055505</v>
          </cell>
          <cell r="F495" t="str">
            <v>Lê Anh Tuấn</v>
          </cell>
          <cell r="G495" t="str">
            <v>Nam</v>
          </cell>
          <cell r="H495" t="str">
            <v>15/12/1977</v>
          </cell>
          <cell r="I495" t="str">
            <v>Hà Nội</v>
          </cell>
        </row>
        <row r="496">
          <cell r="B496" t="str">
            <v>Trần Anh Tuấn 22/07/1989</v>
          </cell>
          <cell r="C496">
            <v>15055506</v>
          </cell>
          <cell r="F496" t="str">
            <v>Trần Anh Tuấn</v>
          </cell>
          <cell r="G496" t="str">
            <v>Nam</v>
          </cell>
          <cell r="H496" t="str">
            <v>22/07/1989</v>
          </cell>
          <cell r="I496" t="str">
            <v>Hà Tĩnh</v>
          </cell>
        </row>
        <row r="497">
          <cell r="B497" t="str">
            <v>Bùi Minh Tuấn 01/12/1988</v>
          </cell>
          <cell r="C497">
            <v>15055507</v>
          </cell>
          <cell r="F497" t="str">
            <v>Bùi Minh Tuấn</v>
          </cell>
          <cell r="G497" t="str">
            <v>Nam</v>
          </cell>
          <cell r="H497" t="str">
            <v>01/12/1988</v>
          </cell>
          <cell r="I497" t="str">
            <v>Hà Nam</v>
          </cell>
        </row>
        <row r="498">
          <cell r="B498" t="str">
            <v>Phan Thanh Tuấn 06/03/1988</v>
          </cell>
          <cell r="C498">
            <v>15055508</v>
          </cell>
          <cell r="F498" t="str">
            <v>Phan Thanh Tuấn</v>
          </cell>
          <cell r="G498" t="str">
            <v>Nam</v>
          </cell>
          <cell r="H498" t="str">
            <v>06/03/1988</v>
          </cell>
          <cell r="I498" t="str">
            <v>Hà Tĩnh</v>
          </cell>
        </row>
        <row r="499">
          <cell r="B499" t="str">
            <v>Phan Thanh Tùng 05/09/1986</v>
          </cell>
          <cell r="C499">
            <v>15055509</v>
          </cell>
          <cell r="F499" t="str">
            <v>Phan Thanh Tùng</v>
          </cell>
          <cell r="G499" t="str">
            <v>Nam</v>
          </cell>
          <cell r="H499" t="str">
            <v>05/09/1986</v>
          </cell>
          <cell r="I499" t="str">
            <v>Thanh Hóa</v>
          </cell>
        </row>
        <row r="500">
          <cell r="B500" t="str">
            <v>Trần Thị Tuyết 08/04/1983</v>
          </cell>
          <cell r="C500">
            <v>15055510</v>
          </cell>
          <cell r="F500" t="str">
            <v>Trần Thị Tuyết</v>
          </cell>
          <cell r="G500" t="str">
            <v>Nữ</v>
          </cell>
          <cell r="H500" t="str">
            <v>08/04/1983</v>
          </cell>
          <cell r="I500" t="str">
            <v>Ninh Bình</v>
          </cell>
        </row>
        <row r="501">
          <cell r="B501" t="str">
            <v>Bùi Huy Tưởng 14/11/1987</v>
          </cell>
          <cell r="C501">
            <v>15055511</v>
          </cell>
          <cell r="F501" t="str">
            <v>Bùi Huy Tưởng</v>
          </cell>
          <cell r="G501" t="str">
            <v>Nam</v>
          </cell>
          <cell r="H501" t="str">
            <v>14/11/1987</v>
          </cell>
          <cell r="I501" t="str">
            <v>Hải Dương</v>
          </cell>
        </row>
        <row r="502">
          <cell r="B502" t="str">
            <v>Nguyễn Văn Vị 15/08/1988</v>
          </cell>
          <cell r="C502">
            <v>15055512</v>
          </cell>
          <cell r="F502" t="str">
            <v xml:space="preserve">Nguyễn Văn Vị </v>
          </cell>
          <cell r="G502" t="str">
            <v>Nam</v>
          </cell>
          <cell r="H502" t="str">
            <v>15/08/1988</v>
          </cell>
          <cell r="I502" t="str">
            <v>Bắc Giang</v>
          </cell>
        </row>
        <row r="503">
          <cell r="B503" t="str">
            <v>Nguyễn Đức Việt 22/12/1988</v>
          </cell>
          <cell r="C503">
            <v>15055513</v>
          </cell>
          <cell r="F503" t="str">
            <v>Nguyễn Đức Việt</v>
          </cell>
          <cell r="G503" t="str">
            <v>Nam</v>
          </cell>
          <cell r="H503" t="str">
            <v>22/12/1988</v>
          </cell>
          <cell r="I503" t="str">
            <v>Hà Tĩnh</v>
          </cell>
        </row>
        <row r="504">
          <cell r="B504" t="str">
            <v>Hoàng Văn Vượng 27/07/1978</v>
          </cell>
          <cell r="C504">
            <v>15055514</v>
          </cell>
          <cell r="F504" t="str">
            <v>Hoàng Văn Vượng</v>
          </cell>
          <cell r="G504" t="str">
            <v>Nam</v>
          </cell>
          <cell r="H504" t="str">
            <v>27/07/1978</v>
          </cell>
          <cell r="I504" t="str">
            <v>Nghệ An</v>
          </cell>
        </row>
        <row r="505">
          <cell r="B505" t="str">
            <v>Lê Bá Xuyên 26/10/1980</v>
          </cell>
          <cell r="C505">
            <v>15055515</v>
          </cell>
          <cell r="F505" t="str">
            <v>Lê Bá Xuyên</v>
          </cell>
          <cell r="G505" t="str">
            <v>Nam</v>
          </cell>
          <cell r="H505" t="str">
            <v>26/10/1980</v>
          </cell>
          <cell r="I505" t="str">
            <v>Bắc Giang</v>
          </cell>
        </row>
        <row r="506">
          <cell r="B506" t="str">
            <v>Nguyễn Thúy Cảnh Yến 01/01/1983</v>
          </cell>
          <cell r="C506">
            <v>15055516</v>
          </cell>
          <cell r="F506" t="str">
            <v>Nguyễn Thúy Cảnh Yến</v>
          </cell>
          <cell r="G506" t="str">
            <v>Nữ</v>
          </cell>
          <cell r="H506" t="str">
            <v>01/01/1983</v>
          </cell>
          <cell r="I506" t="str">
            <v>Điện Biên</v>
          </cell>
        </row>
        <row r="507">
          <cell r="B507" t="str">
            <v>Trần Hoàng Anh 31/01/1992</v>
          </cell>
          <cell r="C507">
            <v>15055517</v>
          </cell>
          <cell r="F507" t="str">
            <v>Trần Hoàng Anh</v>
          </cell>
          <cell r="G507" t="str">
            <v>Nữ</v>
          </cell>
          <cell r="H507" t="str">
            <v>31/01/1992</v>
          </cell>
          <cell r="I507" t="str">
            <v>Nam Định</v>
          </cell>
        </row>
        <row r="508">
          <cell r="B508" t="str">
            <v>Ngô Phương Anh 31/12/1993</v>
          </cell>
          <cell r="C508">
            <v>15055518</v>
          </cell>
          <cell r="F508" t="str">
            <v>Ngô Phương Anh</v>
          </cell>
          <cell r="G508" t="str">
            <v>Nữ</v>
          </cell>
          <cell r="H508" t="str">
            <v>31/12/1993</v>
          </cell>
          <cell r="I508" t="str">
            <v>Hà Nội</v>
          </cell>
        </row>
        <row r="509">
          <cell r="B509" t="str">
            <v>Trần Thị Quỳnh Anh 03/04/1992</v>
          </cell>
          <cell r="C509">
            <v>15055519</v>
          </cell>
          <cell r="F509" t="str">
            <v>Trần Thị Quỳnh Anh</v>
          </cell>
          <cell r="G509" t="str">
            <v>Nữ</v>
          </cell>
          <cell r="H509" t="str">
            <v>03/04/1992</v>
          </cell>
          <cell r="I509" t="str">
            <v>Hà Nội</v>
          </cell>
        </row>
        <row r="510">
          <cell r="B510" t="str">
            <v>Lưu Tuấn Anh 31/10/1992</v>
          </cell>
          <cell r="C510">
            <v>15055520</v>
          </cell>
          <cell r="F510" t="str">
            <v>Lưu Tuấn Anh</v>
          </cell>
          <cell r="G510" t="str">
            <v>Nam</v>
          </cell>
          <cell r="H510" t="str">
            <v>31/10/1992</v>
          </cell>
          <cell r="I510" t="str">
            <v>Nam Định</v>
          </cell>
        </row>
        <row r="511">
          <cell r="B511" t="str">
            <v>Phạm Đặng Lam Châu 19/09/1992</v>
          </cell>
          <cell r="C511">
            <v>15055521</v>
          </cell>
          <cell r="F511" t="str">
            <v>Phạm Đặng Lam Châu</v>
          </cell>
          <cell r="G511" t="str">
            <v>Nữ</v>
          </cell>
          <cell r="H511" t="str">
            <v>19/09/1992</v>
          </cell>
          <cell r="I511" t="str">
            <v>Phú Thọ</v>
          </cell>
        </row>
        <row r="512">
          <cell r="B512" t="str">
            <v>Nguyễn Cao Cường 17/04/1993</v>
          </cell>
          <cell r="C512">
            <v>15055522</v>
          </cell>
          <cell r="F512" t="str">
            <v>Nguyễn Cao Cường</v>
          </cell>
          <cell r="G512" t="str">
            <v>Nam</v>
          </cell>
          <cell r="H512" t="str">
            <v>17/04/1993</v>
          </cell>
          <cell r="I512" t="str">
            <v>Nam Định</v>
          </cell>
        </row>
        <row r="513">
          <cell r="B513" t="str">
            <v>Nguyễn Đăng Cường 30/01/1988</v>
          </cell>
          <cell r="C513">
            <v>15055523</v>
          </cell>
          <cell r="F513" t="str">
            <v>Nguyễn Đăng Cường</v>
          </cell>
          <cell r="G513" t="str">
            <v>Nam</v>
          </cell>
          <cell r="H513" t="str">
            <v>30/01/1988</v>
          </cell>
          <cell r="I513" t="str">
            <v>Hà Nội</v>
          </cell>
        </row>
        <row r="514">
          <cell r="B514" t="str">
            <v>Bùi Mạnh Cường 30/06/1990</v>
          </cell>
          <cell r="C514">
            <v>15055524</v>
          </cell>
          <cell r="F514" t="str">
            <v>Bùi Mạnh Cường</v>
          </cell>
          <cell r="G514" t="str">
            <v>Nam</v>
          </cell>
          <cell r="H514" t="str">
            <v>30/06/1990</v>
          </cell>
          <cell r="I514" t="str">
            <v>Thái Bình</v>
          </cell>
        </row>
        <row r="515">
          <cell r="B515" t="str">
            <v>Doãn Quốc Cường 27/05/1972</v>
          </cell>
          <cell r="C515">
            <v>15055525</v>
          </cell>
          <cell r="F515" t="str">
            <v>Doãn Quốc Cường</v>
          </cell>
          <cell r="G515" t="str">
            <v>Nam</v>
          </cell>
          <cell r="H515" t="str">
            <v>27/05/1972</v>
          </cell>
          <cell r="I515" t="str">
            <v>Hưng Yên</v>
          </cell>
        </row>
        <row r="516">
          <cell r="B516" t="str">
            <v>Nguyễn Thị Hồng Diên 14/10/1988</v>
          </cell>
          <cell r="C516">
            <v>15055526</v>
          </cell>
          <cell r="F516" t="str">
            <v>Nguyễn Thị Hồng Diên</v>
          </cell>
          <cell r="G516" t="str">
            <v>Nữ</v>
          </cell>
          <cell r="H516" t="str">
            <v>14/10/1988</v>
          </cell>
          <cell r="I516" t="str">
            <v>Hưng Yên</v>
          </cell>
        </row>
        <row r="517">
          <cell r="B517" t="str">
            <v>Ngô Kim Dung 29/11/1989</v>
          </cell>
          <cell r="C517">
            <v>15055527</v>
          </cell>
          <cell r="F517" t="str">
            <v>Ngô Kim Dung</v>
          </cell>
          <cell r="G517" t="str">
            <v>Nữ</v>
          </cell>
          <cell r="H517" t="str">
            <v>29/11/1989</v>
          </cell>
          <cell r="I517" t="str">
            <v>Nam Định</v>
          </cell>
        </row>
        <row r="518">
          <cell r="B518" t="str">
            <v>Lê Văn Dũng 02/11/1977</v>
          </cell>
          <cell r="C518">
            <v>15055528</v>
          </cell>
          <cell r="F518" t="str">
            <v>Lê Văn Dũng</v>
          </cell>
          <cell r="G518" t="str">
            <v>Nam</v>
          </cell>
          <cell r="H518" t="str">
            <v>02/11/1977</v>
          </cell>
          <cell r="I518" t="str">
            <v>Hà Nam</v>
          </cell>
        </row>
        <row r="519">
          <cell r="B519" t="str">
            <v>Mai Việt Dũng 30/12/1987</v>
          </cell>
          <cell r="C519">
            <v>15055529</v>
          </cell>
          <cell r="F519" t="str">
            <v>Mai Việt Dũng</v>
          </cell>
          <cell r="G519" t="str">
            <v>Nam</v>
          </cell>
          <cell r="H519" t="str">
            <v>30/12/1987</v>
          </cell>
          <cell r="I519" t="str">
            <v>Tuyên Quang</v>
          </cell>
        </row>
        <row r="520">
          <cell r="B520" t="str">
            <v>Hà Thùy Dương 02/11/1991</v>
          </cell>
          <cell r="C520">
            <v>15055530</v>
          </cell>
          <cell r="F520" t="str">
            <v>Hà Thùy Dương</v>
          </cell>
          <cell r="G520" t="str">
            <v>Nữ</v>
          </cell>
          <cell r="H520" t="str">
            <v>02/11/1991</v>
          </cell>
          <cell r="I520" t="str">
            <v>Ninh Bình</v>
          </cell>
        </row>
        <row r="521">
          <cell r="B521" t="str">
            <v>Ngô Thùy Dương 25/06/1990</v>
          </cell>
          <cell r="C521">
            <v>15055531</v>
          </cell>
          <cell r="F521" t="str">
            <v>Ngô Thùy Dương</v>
          </cell>
          <cell r="G521" t="str">
            <v>Nữ</v>
          </cell>
          <cell r="H521" t="str">
            <v>25/06/1990</v>
          </cell>
          <cell r="I521" t="str">
            <v>Thái Nguyên</v>
          </cell>
        </row>
        <row r="522">
          <cell r="B522" t="str">
            <v>Nguyễn Việt Dương 07/08/1992</v>
          </cell>
          <cell r="C522">
            <v>15055532</v>
          </cell>
          <cell r="F522" t="str">
            <v>Nguyễn Việt Dương</v>
          </cell>
          <cell r="G522" t="str">
            <v>Nam</v>
          </cell>
          <cell r="H522" t="str">
            <v>07/08/1992</v>
          </cell>
          <cell r="I522" t="str">
            <v>Bắc Giang</v>
          </cell>
        </row>
        <row r="523">
          <cell r="B523" t="str">
            <v>Phan Thị Bắc Hà 09/04/1987</v>
          </cell>
          <cell r="C523">
            <v>15055533</v>
          </cell>
          <cell r="F523" t="str">
            <v>Phan Thị Bắc Hà</v>
          </cell>
          <cell r="G523" t="str">
            <v>Nữ</v>
          </cell>
          <cell r="H523" t="str">
            <v>09/04/1987</v>
          </cell>
          <cell r="I523" t="str">
            <v>Bắc Ninh</v>
          </cell>
        </row>
        <row r="524">
          <cell r="B524" t="str">
            <v>Lưu Hoàng Hà 25/10/1990</v>
          </cell>
          <cell r="C524">
            <v>15055534</v>
          </cell>
          <cell r="F524" t="str">
            <v>Lưu Hoàng Hà</v>
          </cell>
          <cell r="G524" t="str">
            <v>Nam</v>
          </cell>
          <cell r="H524" t="str">
            <v>25/10/1990</v>
          </cell>
          <cell r="I524" t="str">
            <v>Quảng Ninh</v>
          </cell>
        </row>
        <row r="525">
          <cell r="B525" t="str">
            <v>Bùi Thị Hồng Hà 27/12/1990</v>
          </cell>
          <cell r="C525">
            <v>15055535</v>
          </cell>
          <cell r="F525" t="str">
            <v>Bùi Thị Hồng Hà</v>
          </cell>
          <cell r="G525" t="str">
            <v>Nữ</v>
          </cell>
          <cell r="H525" t="str">
            <v>27/12/1990</v>
          </cell>
          <cell r="I525" t="str">
            <v>Ninh Bình</v>
          </cell>
        </row>
        <row r="526">
          <cell r="B526" t="str">
            <v>Đậu Thị Thu Hà 21/06/1993</v>
          </cell>
          <cell r="C526">
            <v>15055536</v>
          </cell>
          <cell r="F526" t="str">
            <v>Đậu Thị Thu Hà</v>
          </cell>
          <cell r="G526" t="str">
            <v>Nữ</v>
          </cell>
          <cell r="H526" t="str">
            <v>21/06/1993</v>
          </cell>
          <cell r="I526" t="str">
            <v>Thái Nguyên</v>
          </cell>
        </row>
        <row r="527">
          <cell r="B527" t="str">
            <v>Trần Thị Minh Hằng 08/03/1992</v>
          </cell>
          <cell r="C527">
            <v>15055537</v>
          </cell>
          <cell r="F527" t="str">
            <v>Trần Thị Minh Hằng</v>
          </cell>
          <cell r="G527" t="str">
            <v>Nữ</v>
          </cell>
          <cell r="H527" t="str">
            <v>08/03/1992</v>
          </cell>
          <cell r="I527" t="str">
            <v>Hà Nội</v>
          </cell>
        </row>
        <row r="528">
          <cell r="B528" t="str">
            <v>Nguyễn Thái Lan Hoa 06/07/1991</v>
          </cell>
          <cell r="C528">
            <v>15055538</v>
          </cell>
          <cell r="F528" t="str">
            <v>Nguyễn Thái Lan Hoa</v>
          </cell>
          <cell r="G528" t="str">
            <v>Nữ</v>
          </cell>
          <cell r="H528" t="str">
            <v>06/07/1991</v>
          </cell>
          <cell r="I528" t="str">
            <v>Bắc Ninh</v>
          </cell>
        </row>
        <row r="529">
          <cell r="B529" t="str">
            <v>Lê Xuân Huy 05/12/1989</v>
          </cell>
          <cell r="C529">
            <v>15055539</v>
          </cell>
          <cell r="F529" t="str">
            <v>Lê Xuân Huy</v>
          </cell>
          <cell r="G529" t="str">
            <v>Nam</v>
          </cell>
          <cell r="H529" t="str">
            <v>05/12/1989</v>
          </cell>
          <cell r="I529" t="str">
            <v>Hòa Bình</v>
          </cell>
        </row>
        <row r="530">
          <cell r="B530" t="str">
            <v>Đỗ Thị Thu Huyền 11/09/1992</v>
          </cell>
          <cell r="C530">
            <v>15055540</v>
          </cell>
          <cell r="F530" t="str">
            <v>Đỗ Thị Thu Huyền</v>
          </cell>
          <cell r="G530" t="str">
            <v>Nữ</v>
          </cell>
          <cell r="H530" t="str">
            <v>11/09/1992</v>
          </cell>
          <cell r="I530" t="str">
            <v>Hải Dương</v>
          </cell>
        </row>
        <row r="531">
          <cell r="B531" t="str">
            <v>Nguyễn Thị Thu Hương 29/06/1993</v>
          </cell>
          <cell r="C531">
            <v>15055541</v>
          </cell>
          <cell r="F531" t="str">
            <v>Nguyễn Thị Thu Hương</v>
          </cell>
          <cell r="G531" t="str">
            <v>Nữ</v>
          </cell>
          <cell r="H531" t="str">
            <v>29/06/1993</v>
          </cell>
          <cell r="I531" t="str">
            <v>Phú Thọ</v>
          </cell>
        </row>
        <row r="532">
          <cell r="B532" t="str">
            <v>Nguyễn Thị Hường 11/04/1989</v>
          </cell>
          <cell r="C532">
            <v>15055542</v>
          </cell>
          <cell r="F532" t="str">
            <v>Nguyễn Thị Hường</v>
          </cell>
          <cell r="G532" t="str">
            <v>Nữ</v>
          </cell>
          <cell r="H532" t="str">
            <v>11/04/1989</v>
          </cell>
          <cell r="I532" t="str">
            <v>Thanh Hóa</v>
          </cell>
        </row>
        <row r="533">
          <cell r="B533" t="str">
            <v>Nguyễn Thị Ngọc Khánh 09/02/1984</v>
          </cell>
          <cell r="C533">
            <v>15055543</v>
          </cell>
          <cell r="F533" t="str">
            <v>Nguyễn Thị Ngọc Khánh</v>
          </cell>
          <cell r="G533" t="str">
            <v>Nữ</v>
          </cell>
          <cell r="H533" t="str">
            <v>09/02/1984</v>
          </cell>
          <cell r="I533" t="str">
            <v>Hà Nội</v>
          </cell>
        </row>
        <row r="534">
          <cell r="B534" t="str">
            <v>Lương Thị Diệu Linh 02/09/1992</v>
          </cell>
          <cell r="C534">
            <v>15055544</v>
          </cell>
          <cell r="F534" t="str">
            <v>Lương Thị Diệu Linh</v>
          </cell>
          <cell r="G534" t="str">
            <v>Nữ</v>
          </cell>
          <cell r="H534" t="str">
            <v>02/09/1992</v>
          </cell>
          <cell r="I534" t="str">
            <v>Phú Thọ</v>
          </cell>
        </row>
        <row r="535">
          <cell r="B535" t="str">
            <v>Kiều Mỹ Linh 08/01/1991</v>
          </cell>
          <cell r="C535">
            <v>15055545</v>
          </cell>
          <cell r="F535" t="str">
            <v>Kiều Mỹ Linh</v>
          </cell>
          <cell r="G535" t="str">
            <v>Nữ</v>
          </cell>
          <cell r="H535" t="str">
            <v>08/01/1991</v>
          </cell>
          <cell r="I535" t="str">
            <v>Hà Tĩnh</v>
          </cell>
        </row>
        <row r="536">
          <cell r="B536" t="str">
            <v>Hồ Đức Long 19/01/1992</v>
          </cell>
          <cell r="C536">
            <v>15055546</v>
          </cell>
          <cell r="F536" t="str">
            <v>Hồ Đức Long</v>
          </cell>
          <cell r="G536" t="str">
            <v>Nam</v>
          </cell>
          <cell r="H536" t="str">
            <v>19/01/1992</v>
          </cell>
          <cell r="I536" t="str">
            <v>Bắc Thái</v>
          </cell>
        </row>
        <row r="537">
          <cell r="B537" t="str">
            <v>Nguyễn Lê Mai 24/11/1992</v>
          </cell>
          <cell r="C537">
            <v>15055547</v>
          </cell>
          <cell r="F537" t="str">
            <v>Nguyễn Lê Mai</v>
          </cell>
          <cell r="G537" t="str">
            <v>Nữ</v>
          </cell>
          <cell r="H537" t="str">
            <v>24/11/1992</v>
          </cell>
          <cell r="I537" t="str">
            <v>Thanh Hóa</v>
          </cell>
        </row>
        <row r="538">
          <cell r="B538" t="str">
            <v>Nguyễn Phượng Mai 26/04/1992</v>
          </cell>
          <cell r="C538">
            <v>15055548</v>
          </cell>
          <cell r="F538" t="str">
            <v>Nguyễn Phượng Mai</v>
          </cell>
          <cell r="G538" t="str">
            <v>Nữ</v>
          </cell>
          <cell r="H538" t="str">
            <v>26/04/1992</v>
          </cell>
          <cell r="I538" t="str">
            <v>Yên Bái</v>
          </cell>
        </row>
        <row r="539">
          <cell r="B539" t="str">
            <v>Lương Hoàng Minh 16/04/1983</v>
          </cell>
          <cell r="C539">
            <v>15055549</v>
          </cell>
          <cell r="F539" t="str">
            <v>Lương Hoàng Minh</v>
          </cell>
          <cell r="G539" t="str">
            <v>Nữ</v>
          </cell>
          <cell r="H539" t="str">
            <v>16/04/1983</v>
          </cell>
          <cell r="I539" t="str">
            <v>Hà Nội</v>
          </cell>
        </row>
        <row r="540">
          <cell r="B540" t="str">
            <v>Nguyễn Trà My 27/09/1991</v>
          </cell>
          <cell r="C540">
            <v>15055550</v>
          </cell>
          <cell r="F540" t="str">
            <v>Nguyễn Trà My</v>
          </cell>
          <cell r="G540" t="str">
            <v>Nữ</v>
          </cell>
          <cell r="H540" t="str">
            <v>27/09/1991</v>
          </cell>
          <cell r="I540" t="str">
            <v>Hà Nội</v>
          </cell>
        </row>
        <row r="541">
          <cell r="B541" t="str">
            <v>Lê Thị Trà My 13/06/1993</v>
          </cell>
          <cell r="C541">
            <v>15055551</v>
          </cell>
          <cell r="F541" t="str">
            <v>Lê Thị Trà My</v>
          </cell>
          <cell r="G541" t="str">
            <v>Nữ</v>
          </cell>
          <cell r="H541" t="str">
            <v>13/06/1993</v>
          </cell>
          <cell r="I541" t="str">
            <v>Hà Nội</v>
          </cell>
        </row>
        <row r="542">
          <cell r="B542" t="str">
            <v>Nguyễn Thành Nam 18/11/1992</v>
          </cell>
          <cell r="C542">
            <v>15055552</v>
          </cell>
          <cell r="F542" t="str">
            <v>Nguyễn Thành Nam</v>
          </cell>
          <cell r="G542" t="str">
            <v>Nam</v>
          </cell>
          <cell r="H542" t="str">
            <v>18/11/1992</v>
          </cell>
          <cell r="I542" t="str">
            <v>Hà Nội</v>
          </cell>
        </row>
        <row r="543">
          <cell r="B543" t="str">
            <v>Nguyễn Minh Nga 16/12/1992</v>
          </cell>
          <cell r="C543">
            <v>15055553</v>
          </cell>
          <cell r="F543" t="str">
            <v>Nguyễn Minh Nga</v>
          </cell>
          <cell r="G543" t="str">
            <v>Nữ</v>
          </cell>
          <cell r="H543" t="str">
            <v>16/12/1992</v>
          </cell>
          <cell r="I543" t="str">
            <v>Phú Thọ</v>
          </cell>
        </row>
        <row r="544">
          <cell r="B544" t="str">
            <v>Nguyễn Bích Ngọc 05/05/1992</v>
          </cell>
          <cell r="C544">
            <v>15055554</v>
          </cell>
          <cell r="F544" t="str">
            <v>Nguyễn Bích Ngọc</v>
          </cell>
          <cell r="G544" t="str">
            <v>Nữ</v>
          </cell>
          <cell r="H544" t="str">
            <v>05/05/1992</v>
          </cell>
          <cell r="I544" t="str">
            <v>Tuyên Quang</v>
          </cell>
        </row>
        <row r="545">
          <cell r="B545" t="str">
            <v>Nguyễn Thị Hồng Ngọc 10/08/1991</v>
          </cell>
          <cell r="C545">
            <v>15055555</v>
          </cell>
          <cell r="F545" t="str">
            <v>Nguyễn Thị Hồng Ngọc</v>
          </cell>
          <cell r="G545" t="str">
            <v>Nữ</v>
          </cell>
          <cell r="H545" t="str">
            <v>10/08/1991</v>
          </cell>
          <cell r="I545" t="str">
            <v>Bắc Giang</v>
          </cell>
        </row>
        <row r="546">
          <cell r="B546" t="str">
            <v>Vũ Thị Minh Nguyệt 10/01/1983</v>
          </cell>
          <cell r="C546">
            <v>15055556</v>
          </cell>
          <cell r="F546" t="str">
            <v>Vũ Thị Minh Nguyệt</v>
          </cell>
          <cell r="G546" t="str">
            <v>Nữ</v>
          </cell>
          <cell r="H546" t="str">
            <v>10/01/1983</v>
          </cell>
          <cell r="I546" t="str">
            <v>Hải Dương</v>
          </cell>
        </row>
        <row r="547">
          <cell r="B547" t="str">
            <v>Nguyễn Hồng Nhung 10/07/1988</v>
          </cell>
          <cell r="C547">
            <v>15055557</v>
          </cell>
          <cell r="F547" t="str">
            <v>Nguyễn Hồng Nhung</v>
          </cell>
          <cell r="G547" t="str">
            <v>Nữ</v>
          </cell>
          <cell r="H547" t="str">
            <v>10/07/1988</v>
          </cell>
          <cell r="I547" t="str">
            <v>Quảng Ninh</v>
          </cell>
        </row>
        <row r="548">
          <cell r="B548" t="str">
            <v>Nguyễn Thị Nhung 12/04/1992</v>
          </cell>
          <cell r="C548">
            <v>15055558</v>
          </cell>
          <cell r="F548" t="str">
            <v>Nguyễn Thị Nhung</v>
          </cell>
          <cell r="G548" t="str">
            <v>Nữ</v>
          </cell>
          <cell r="H548" t="str">
            <v>12/04/1992</v>
          </cell>
          <cell r="I548" t="str">
            <v>Thái Bình</v>
          </cell>
        </row>
        <row r="549">
          <cell r="B549" t="str">
            <v>Lương Thị Tuyết Nhung 25/11/1992</v>
          </cell>
          <cell r="C549">
            <v>15055559</v>
          </cell>
          <cell r="F549" t="str">
            <v>Lương Thị Tuyết Nhung</v>
          </cell>
          <cell r="G549" t="str">
            <v>Nữ</v>
          </cell>
          <cell r="H549" t="str">
            <v>25/11/1992</v>
          </cell>
          <cell r="I549" t="str">
            <v>Ninh Bình</v>
          </cell>
        </row>
        <row r="550">
          <cell r="B550" t="str">
            <v>Lê Ngọc Phương 27/07/1986</v>
          </cell>
          <cell r="C550">
            <v>15055560</v>
          </cell>
          <cell r="F550" t="str">
            <v>Lê Ngọc Phương</v>
          </cell>
          <cell r="G550" t="str">
            <v>Nam</v>
          </cell>
          <cell r="H550" t="str">
            <v>27/07/1986</v>
          </cell>
          <cell r="I550" t="str">
            <v>Phú Thọ</v>
          </cell>
        </row>
        <row r="551">
          <cell r="B551" t="str">
            <v>Lê Thị Thu Phương 02/11/1983</v>
          </cell>
          <cell r="C551">
            <v>15055561</v>
          </cell>
          <cell r="F551" t="str">
            <v>Lê Thị Thu Phương</v>
          </cell>
          <cell r="G551" t="str">
            <v>Nữ</v>
          </cell>
          <cell r="H551" t="str">
            <v>02/11/1983</v>
          </cell>
          <cell r="I551" t="str">
            <v>Hà Nội</v>
          </cell>
        </row>
        <row r="552">
          <cell r="B552" t="str">
            <v>Lê Đức Quang 28/08/1992</v>
          </cell>
          <cell r="C552">
            <v>15055562</v>
          </cell>
          <cell r="F552" t="str">
            <v>Lê Đức Quang</v>
          </cell>
          <cell r="G552" t="str">
            <v>Nam</v>
          </cell>
          <cell r="H552" t="str">
            <v>28/08/1992</v>
          </cell>
          <cell r="I552" t="str">
            <v>Hà Nội</v>
          </cell>
        </row>
        <row r="553">
          <cell r="B553" t="str">
            <v>Ma Đức Quang 03/04/1990</v>
          </cell>
          <cell r="C553">
            <v>15055563</v>
          </cell>
          <cell r="F553" t="str">
            <v>Ma Đức Quang</v>
          </cell>
          <cell r="G553" t="str">
            <v>Nam</v>
          </cell>
          <cell r="H553" t="str">
            <v>03/04/1990</v>
          </cell>
          <cell r="I553" t="str">
            <v>Hà Nội</v>
          </cell>
        </row>
        <row r="554">
          <cell r="B554" t="str">
            <v>Lê Ngọc Quỳnh 15/11/1991</v>
          </cell>
          <cell r="C554">
            <v>15055564</v>
          </cell>
          <cell r="F554" t="str">
            <v>Lê Ngọc Quỳnh</v>
          </cell>
          <cell r="G554" t="str">
            <v>Nữ</v>
          </cell>
          <cell r="H554" t="str">
            <v>15/11/1991</v>
          </cell>
          <cell r="I554" t="str">
            <v>Hà Nội</v>
          </cell>
        </row>
        <row r="555">
          <cell r="B555" t="str">
            <v>Nguyễn Ngọc Quỳnh 22/10/1991</v>
          </cell>
          <cell r="C555">
            <v>15055565</v>
          </cell>
          <cell r="F555" t="str">
            <v>Nguyễn Ngọc Quỳnh</v>
          </cell>
          <cell r="G555" t="str">
            <v>Nữ</v>
          </cell>
          <cell r="H555" t="str">
            <v>22/10/1991</v>
          </cell>
          <cell r="I555" t="str">
            <v>Yên Bái</v>
          </cell>
        </row>
        <row r="556">
          <cell r="B556" t="str">
            <v>Nguyễn Lương Sơn 21/10/1988</v>
          </cell>
          <cell r="C556">
            <v>15055566</v>
          </cell>
          <cell r="F556" t="str">
            <v>Nguyễn Lương Sơn</v>
          </cell>
          <cell r="G556" t="str">
            <v>Nam</v>
          </cell>
          <cell r="H556" t="str">
            <v>21/10/1988</v>
          </cell>
          <cell r="I556" t="str">
            <v>Hòa Bình</v>
          </cell>
        </row>
        <row r="557">
          <cell r="B557" t="str">
            <v>Trần Thị Phương Thảo 17/06/1992</v>
          </cell>
          <cell r="C557">
            <v>15055567</v>
          </cell>
          <cell r="F557" t="str">
            <v>Trần Thị Phương Thảo</v>
          </cell>
          <cell r="G557" t="str">
            <v>Nữ</v>
          </cell>
          <cell r="H557" t="str">
            <v>17/06/1992</v>
          </cell>
          <cell r="I557" t="str">
            <v>Hà Nội</v>
          </cell>
        </row>
        <row r="558">
          <cell r="B558" t="str">
            <v>Nguyễn Xuân Thắng 29/11/1993</v>
          </cell>
          <cell r="C558">
            <v>15055568</v>
          </cell>
          <cell r="F558" t="str">
            <v>Nguyễn Xuân Thắng</v>
          </cell>
          <cell r="G558" t="str">
            <v>Nam</v>
          </cell>
          <cell r="H558" t="str">
            <v>29/11/1993</v>
          </cell>
          <cell r="I558" t="str">
            <v>Hà Nội</v>
          </cell>
        </row>
        <row r="559">
          <cell r="B559" t="str">
            <v>Phạm Thị Thu 26/12/1993</v>
          </cell>
          <cell r="C559">
            <v>15055569</v>
          </cell>
          <cell r="F559" t="str">
            <v>Phạm Thị Thu</v>
          </cell>
          <cell r="G559" t="str">
            <v>Nữ</v>
          </cell>
          <cell r="H559" t="str">
            <v>26/12/1993</v>
          </cell>
          <cell r="I559" t="str">
            <v>Hưng Yên</v>
          </cell>
        </row>
        <row r="560">
          <cell r="B560" t="str">
            <v>Vũ Thị Hoài Trang 30/10/1990</v>
          </cell>
          <cell r="C560">
            <v>15055570</v>
          </cell>
          <cell r="F560" t="str">
            <v>Vũ Thị Hoài Trang</v>
          </cell>
          <cell r="G560" t="str">
            <v>Nữ</v>
          </cell>
          <cell r="H560" t="str">
            <v>30/10/1990</v>
          </cell>
          <cell r="I560" t="str">
            <v>Bắc Giang</v>
          </cell>
        </row>
        <row r="561">
          <cell r="B561" t="str">
            <v>Nguyễn Quỳnh Trang 24/10/1991</v>
          </cell>
          <cell r="C561">
            <v>15055571</v>
          </cell>
          <cell r="F561" t="str">
            <v>Nguyễn Quỳnh Trang</v>
          </cell>
          <cell r="G561" t="str">
            <v>Nữ</v>
          </cell>
          <cell r="H561" t="str">
            <v>24/10/1991</v>
          </cell>
          <cell r="I561" t="str">
            <v>Hà Nội</v>
          </cell>
        </row>
        <row r="562">
          <cell r="B562" t="str">
            <v>Vũ Thị Thu Trang 04/06/1991</v>
          </cell>
          <cell r="C562">
            <v>15055572</v>
          </cell>
          <cell r="F562" t="str">
            <v>Vũ Thị Thu Trang</v>
          </cell>
          <cell r="G562" t="str">
            <v>Nữ</v>
          </cell>
          <cell r="H562" t="str">
            <v>04/06/1991</v>
          </cell>
          <cell r="I562" t="str">
            <v>Ninh Bình</v>
          </cell>
        </row>
        <row r="563">
          <cell r="B563" t="str">
            <v>Phí Cẩm Tú 16/01/1987</v>
          </cell>
          <cell r="C563">
            <v>15055573</v>
          </cell>
          <cell r="F563" t="str">
            <v>Phí Cẩm Tú</v>
          </cell>
          <cell r="G563" t="str">
            <v>Nữ</v>
          </cell>
          <cell r="H563" t="str">
            <v>16/01/1987</v>
          </cell>
          <cell r="I563" t="str">
            <v>Hà Nội</v>
          </cell>
        </row>
        <row r="564">
          <cell r="B564" t="str">
            <v>Lê Thanh Tú 12/10/1991</v>
          </cell>
          <cell r="C564">
            <v>15055574</v>
          </cell>
          <cell r="F564" t="str">
            <v>Lê Thanh Tú</v>
          </cell>
          <cell r="G564" t="str">
            <v>Nam</v>
          </cell>
          <cell r="H564" t="str">
            <v>12/10/1991</v>
          </cell>
          <cell r="I564" t="str">
            <v>Bắc Giang</v>
          </cell>
        </row>
        <row r="565">
          <cell r="B565" t="str">
            <v>Nguyễn Văn Tuấn 01/06/1990</v>
          </cell>
          <cell r="C565">
            <v>15055575</v>
          </cell>
          <cell r="F565" t="str">
            <v>Nguyễn Văn Tuấn</v>
          </cell>
          <cell r="G565" t="str">
            <v>Nam</v>
          </cell>
          <cell r="H565" t="str">
            <v>01/06/1990</v>
          </cell>
          <cell r="I565" t="str">
            <v>Hà Nội</v>
          </cell>
        </row>
        <row r="566">
          <cell r="B566" t="str">
            <v>Nguyễn Thị Quỳnh Tương 28/02/1985</v>
          </cell>
          <cell r="C566">
            <v>15055576</v>
          </cell>
          <cell r="F566" t="str">
            <v>Nguyễn Thị Quỳnh Tương</v>
          </cell>
          <cell r="G566" t="str">
            <v>Nữ</v>
          </cell>
          <cell r="H566" t="str">
            <v>28/02/1985</v>
          </cell>
          <cell r="I566" t="str">
            <v>Hà Tĩnh</v>
          </cell>
        </row>
        <row r="567">
          <cell r="B567" t="str">
            <v>Đỗ Thị Hoài Vân 26/12/1989</v>
          </cell>
          <cell r="C567">
            <v>15055577</v>
          </cell>
          <cell r="F567" t="str">
            <v>Đỗ Thị Hoài Vân</v>
          </cell>
          <cell r="G567" t="str">
            <v>Nữ</v>
          </cell>
          <cell r="H567" t="str">
            <v>26/12/1989</v>
          </cell>
          <cell r="I567" t="str">
            <v>Ninh Bình</v>
          </cell>
        </row>
        <row r="568">
          <cell r="B568" t="str">
            <v>Nguyễn Thị Quỳnh Vân 20/10/1990</v>
          </cell>
          <cell r="C568">
            <v>15055578</v>
          </cell>
          <cell r="F568" t="str">
            <v>Nguyễn Thị Quỳnh Vân</v>
          </cell>
          <cell r="G568" t="str">
            <v>Nữ</v>
          </cell>
          <cell r="H568" t="str">
            <v>20/10/1990</v>
          </cell>
          <cell r="I568" t="str">
            <v>Hà Nam</v>
          </cell>
        </row>
        <row r="569">
          <cell r="B569" t="str">
            <v>Trần Thị Vui 11/03/1988</v>
          </cell>
          <cell r="C569">
            <v>15055579</v>
          </cell>
          <cell r="F569" t="str">
            <v>Trần Thị Vui</v>
          </cell>
          <cell r="G569" t="str">
            <v>Nữ</v>
          </cell>
          <cell r="H569" t="str">
            <v>11/03/1988</v>
          </cell>
          <cell r="I569" t="str">
            <v>Bắc Ninh</v>
          </cell>
        </row>
        <row r="570">
          <cell r="B570" t="str">
            <v>Nguyễn Thị Yến 10/06/1992</v>
          </cell>
          <cell r="C570">
            <v>15055580</v>
          </cell>
          <cell r="F570" t="str">
            <v>Nguyễn Thị Yến</v>
          </cell>
          <cell r="G570" t="str">
            <v>Nữ</v>
          </cell>
          <cell r="H570" t="str">
            <v>10/06/1992</v>
          </cell>
          <cell r="I570" t="str">
            <v>Nghệ An</v>
          </cell>
        </row>
        <row r="571">
          <cell r="B571" t="str">
            <v>Phạm Nhật Linh 02/07/1991</v>
          </cell>
          <cell r="C571">
            <v>15055582</v>
          </cell>
          <cell r="F571" t="str">
            <v>Phạm Nhật Linh</v>
          </cell>
          <cell r="G571" t="str">
            <v>Nam</v>
          </cell>
          <cell r="H571" t="str">
            <v>02/07/1991</v>
          </cell>
          <cell r="I571" t="str">
            <v>Hải Phòng</v>
          </cell>
        </row>
      </sheetData>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thong qua"/>
      <sheetName val="K24 tong"/>
    </sheetNames>
    <sheetDataSet>
      <sheetData sheetId="0">
        <row r="2">
          <cell r="B2" t="str">
            <v>Đoàn Thị Lan Anh 30/08/1979</v>
          </cell>
          <cell r="C2" t="str">
            <v>Đoàn Thị Lan Anh</v>
          </cell>
          <cell r="D2" t="str">
            <v>Anh</v>
          </cell>
          <cell r="E2" t="str">
            <v>30/08/1979</v>
          </cell>
          <cell r="F2" t="str">
            <v>Kinh tế chính trị</v>
          </cell>
          <cell r="G2" t="str">
            <v>QH-2015-E</v>
          </cell>
          <cell r="H2" t="str">
            <v>1</v>
          </cell>
          <cell r="I2" t="str">
            <v>Quản lý kinh tế</v>
          </cell>
          <cell r="J2">
            <v>60340410</v>
          </cell>
          <cell r="K2" t="str">
            <v>Quản lý nhân lực tại Tổng công ty cổ phần Bảo hiểm Quân đội</v>
          </cell>
          <cell r="M2" t="str">
            <v>PGS.TS. Nguyễn Hồng Sơn</v>
          </cell>
          <cell r="N2" t="str">
            <v>Trường Đại học Kinh tế, ĐHQGHN</v>
          </cell>
          <cell r="P2" t="str">
            <v>3296/QĐ-ĐHKT ngày 16/11/2016</v>
          </cell>
        </row>
        <row r="3">
          <cell r="B3" t="str">
            <v>Đỗ Thế Bằng 15/06/1970</v>
          </cell>
          <cell r="C3" t="str">
            <v>Đỗ Thế Bằng</v>
          </cell>
          <cell r="D3" t="str">
            <v>Bằng</v>
          </cell>
          <cell r="E3" t="str">
            <v>15/06/1970</v>
          </cell>
          <cell r="F3" t="str">
            <v>Kinh tế chính trị</v>
          </cell>
          <cell r="G3" t="str">
            <v>QH-2015-E</v>
          </cell>
          <cell r="H3" t="str">
            <v>1</v>
          </cell>
          <cell r="I3" t="str">
            <v>Quản lý kinh tế</v>
          </cell>
          <cell r="J3">
            <v>60340410</v>
          </cell>
          <cell r="K3" t="str">
            <v>Quản lý nhà nước về kinh tế Hợp tác xã ở huyện Thiệu Hóa, tỉnh Thanh Hóa</v>
          </cell>
          <cell r="M3" t="str">
            <v>PGS.TS. Phạm Thị Hồng Điệp</v>
          </cell>
          <cell r="N3" t="str">
            <v>Trường Đại học Kinh tế, ĐHQGHN</v>
          </cell>
          <cell r="P3" t="str">
            <v>3297/QĐ-ĐHKT ngày 16/11/2016</v>
          </cell>
        </row>
        <row r="4">
          <cell r="B4" t="str">
            <v>Nguyễn Văn Bào 25/01/1982</v>
          </cell>
          <cell r="C4" t="str">
            <v>Nguyễn Văn Bào</v>
          </cell>
          <cell r="D4" t="str">
            <v>Bào</v>
          </cell>
          <cell r="E4" t="str">
            <v>25/01/1982</v>
          </cell>
          <cell r="F4" t="str">
            <v>Kinh tế chính trị</v>
          </cell>
          <cell r="G4" t="str">
            <v>QH-2015-E</v>
          </cell>
          <cell r="H4" t="str">
            <v>1</v>
          </cell>
          <cell r="I4" t="str">
            <v>Quản lý kinh tế</v>
          </cell>
          <cell r="J4">
            <v>60340410</v>
          </cell>
          <cell r="K4" t="str">
            <v>Quản lý các dự án đầu tư xây dựng tại Ban cơ yếu Chính phủ</v>
          </cell>
          <cell r="M4" t="str">
            <v>PGS.TS. Trần Anh Tài</v>
          </cell>
          <cell r="N4" t="str">
            <v>Trường Đại học Kinh tế, ĐHQGHN</v>
          </cell>
          <cell r="P4" t="str">
            <v>3298/QĐ-ĐHKT ngày 16/11/2016</v>
          </cell>
        </row>
        <row r="5">
          <cell r="B5" t="str">
            <v>Đường Văn Bình 31204</v>
          </cell>
          <cell r="C5" t="str">
            <v>Đường Văn Bình</v>
          </cell>
          <cell r="D5" t="str">
            <v>Bình</v>
          </cell>
          <cell r="E5">
            <v>31204</v>
          </cell>
          <cell r="F5" t="str">
            <v>Kinh tế chính trị</v>
          </cell>
          <cell r="G5" t="str">
            <v>QH-2015-E</v>
          </cell>
          <cell r="H5" t="str">
            <v>1</v>
          </cell>
          <cell r="I5" t="str">
            <v>Quản lý kinh tế</v>
          </cell>
          <cell r="J5">
            <v>60340410</v>
          </cell>
          <cell r="K5" t="str">
            <v>Quản lý đầu tư xây dựng cơ bản bằng nguồn vốn ngân sách nhà nước của Công ty TNHH MTV Thủy lợi Liễn Sơn, tỉnh Vĩnh Phúc</v>
          </cell>
          <cell r="M5" t="str">
            <v>TS. Trần Quang Tuyến</v>
          </cell>
          <cell r="N5" t="str">
            <v>Trường Đại học Kinh tế, ĐHQGHN</v>
          </cell>
          <cell r="P5" t="str">
            <v>3299/QĐ-ĐHKT ngày 16/11/2016</v>
          </cell>
        </row>
        <row r="6">
          <cell r="B6" t="str">
            <v>Vũ Thị Thanh Bình 05/08/1986</v>
          </cell>
          <cell r="C6" t="str">
            <v>Vũ Thị Thanh Bình</v>
          </cell>
          <cell r="D6" t="str">
            <v>Bình</v>
          </cell>
          <cell r="E6" t="str">
            <v>05/08/1986</v>
          </cell>
          <cell r="F6" t="str">
            <v>Kinh tế chính trị</v>
          </cell>
          <cell r="G6" t="str">
            <v>QH-2015-E</v>
          </cell>
          <cell r="H6" t="str">
            <v>1</v>
          </cell>
          <cell r="I6" t="str">
            <v>Quản lý kinh tế</v>
          </cell>
          <cell r="J6">
            <v>60340410</v>
          </cell>
          <cell r="K6" t="str">
            <v>Quản lý nhân lực tại Trung tâm Thông tin - Thư viện, Đại học Quốc Gia Hà Nội</v>
          </cell>
          <cell r="M6" t="str">
            <v>PGS.TS. Trần Đức Hiệp</v>
          </cell>
          <cell r="N6" t="str">
            <v>Trường Đại học Kinh tế, ĐHQGHN</v>
          </cell>
          <cell r="P6" t="str">
            <v>3300/QĐ-ĐHKT ngày 16/11/2016</v>
          </cell>
        </row>
        <row r="7">
          <cell r="B7" t="str">
            <v>Nguyễn Hữu Cường 10/07/1979</v>
          </cell>
          <cell r="C7" t="str">
            <v>Nguyễn Hữu Cường</v>
          </cell>
          <cell r="D7" t="str">
            <v>Cường</v>
          </cell>
          <cell r="E7" t="str">
            <v>10/07/1979</v>
          </cell>
          <cell r="F7" t="str">
            <v>Kinh tế chính trị</v>
          </cell>
          <cell r="G7" t="str">
            <v>QH-2015-E</v>
          </cell>
          <cell r="H7" t="str">
            <v>1</v>
          </cell>
          <cell r="I7" t="str">
            <v>Quản lý kinh tế</v>
          </cell>
          <cell r="J7">
            <v>60340410</v>
          </cell>
          <cell r="K7" t="str">
            <v>Quản lý dự án đầu tư xây dựng hạ tầng giao thông từ nguồn vốn ngân sách nhà nước của UBND huyện Đông Anh</v>
          </cell>
          <cell r="M7" t="str">
            <v>PGS.TS. Nguyễn Hồng Sơn</v>
          </cell>
          <cell r="N7" t="str">
            <v>Trường Đại học Kinh tế, ĐHQGHN</v>
          </cell>
          <cell r="P7" t="str">
            <v>3301/QĐ-ĐHKT ngày 16/11/2016</v>
          </cell>
        </row>
        <row r="8">
          <cell r="B8" t="str">
            <v>Nguyễn Thị Linh Đa 15/10/1979</v>
          </cell>
          <cell r="C8" t="str">
            <v>Nguyễn Thị Linh Đa</v>
          </cell>
          <cell r="D8" t="str">
            <v>Đa</v>
          </cell>
          <cell r="E8" t="str">
            <v>15/10/1979</v>
          </cell>
          <cell r="F8" t="str">
            <v>Kinh tế chính trị</v>
          </cell>
          <cell r="G8" t="str">
            <v>QH-2015-E</v>
          </cell>
          <cell r="H8" t="str">
            <v>1</v>
          </cell>
          <cell r="I8" t="str">
            <v>Quản lý kinh tế</v>
          </cell>
          <cell r="J8">
            <v>60340410</v>
          </cell>
          <cell r="K8" t="str">
            <v>Giám sát tài chính các doanh nghiệp do nhà nước làm chủ sở hữu ở Bộ xây dựng</v>
          </cell>
          <cell r="M8" t="str">
            <v>PGS.TS. Phạm Thị Hồng Điệp</v>
          </cell>
          <cell r="N8" t="str">
            <v>Trường Đại học Kinh tế, ĐHQGHN</v>
          </cell>
          <cell r="P8" t="str">
            <v>3302/QĐ-ĐHKT ngày 16/11/2016</v>
          </cell>
        </row>
        <row r="9">
          <cell r="B9" t="str">
            <v>Nguyễn Thị Diễn 24/09/1981</v>
          </cell>
          <cell r="C9" t="str">
            <v>Nguyễn Thị Diễn</v>
          </cell>
          <cell r="D9" t="str">
            <v>Diễn</v>
          </cell>
          <cell r="E9" t="str">
            <v>24/09/1981</v>
          </cell>
          <cell r="F9" t="str">
            <v>Kinh tế chính trị</v>
          </cell>
          <cell r="G9" t="str">
            <v>QH-2015-E</v>
          </cell>
          <cell r="H9" t="str">
            <v>1</v>
          </cell>
          <cell r="I9" t="str">
            <v>Quản lý kinh tế</v>
          </cell>
          <cell r="J9">
            <v>60340410</v>
          </cell>
          <cell r="K9" t="str">
            <v>Quản lý chi ngân sách nhà nước tại Trường Đại học Giáo dục - Đại học Quốc Gia Hà Nội</v>
          </cell>
          <cell r="M9" t="str">
            <v>TS. Phạm Thu Phương</v>
          </cell>
          <cell r="N9" t="str">
            <v>Đại học Quốc Gia Hà Nội</v>
          </cell>
          <cell r="P9" t="str">
            <v>3303/QĐ-ĐHKT ngày 16/11/2016</v>
          </cell>
        </row>
        <row r="10">
          <cell r="B10" t="str">
            <v>Lã Đức Đoàn 23/10/1982</v>
          </cell>
          <cell r="C10" t="str">
            <v>Lã Đức Đoàn</v>
          </cell>
          <cell r="D10" t="str">
            <v>Đoàn</v>
          </cell>
          <cell r="E10" t="str">
            <v>23/10/1982</v>
          </cell>
          <cell r="F10" t="str">
            <v>Kinh tế chính trị</v>
          </cell>
          <cell r="G10" t="str">
            <v>QH-2015-E</v>
          </cell>
          <cell r="H10" t="str">
            <v>1</v>
          </cell>
          <cell r="I10" t="str">
            <v>Quản lý kinh tế</v>
          </cell>
          <cell r="J10">
            <v>60340410</v>
          </cell>
          <cell r="K10" t="str">
            <v xml:space="preserve">Quản lý nhà nước các cụm công nghiệp trên địa bàn tỉnh Lạng Sơn </v>
          </cell>
          <cell r="M10" t="str">
            <v>TS. Lưu Quốc Đạt</v>
          </cell>
          <cell r="N10" t="str">
            <v>Trường Đại học Kinh tế, ĐHQGHN</v>
          </cell>
          <cell r="P10" t="str">
            <v>3304/QĐ-ĐHKT ngày 16/11/2016</v>
          </cell>
        </row>
        <row r="11">
          <cell r="B11" t="str">
            <v>Tống Thị Hoa Dơn 24/06/1989</v>
          </cell>
          <cell r="C11" t="str">
            <v>Tống Thị Hoa Dơn</v>
          </cell>
          <cell r="D11" t="str">
            <v>Dơn</v>
          </cell>
          <cell r="E11" t="str">
            <v>24/06/1989</v>
          </cell>
          <cell r="F11" t="str">
            <v>Kinh tế chính trị</v>
          </cell>
          <cell r="G11" t="str">
            <v>QH-2015-E</v>
          </cell>
          <cell r="H11" t="str">
            <v>1</v>
          </cell>
          <cell r="I11" t="str">
            <v>Quản lý kinh tế</v>
          </cell>
          <cell r="J11">
            <v>60340410</v>
          </cell>
          <cell r="K11" t="str">
            <v>Quản lý nhân lực tại Công ty cổ phần Mai Linh miền Bắc</v>
          </cell>
          <cell r="M11" t="str">
            <v>PGS.TS. Đinh Văn Thông</v>
          </cell>
          <cell r="N11" t="str">
            <v>Trường Đại học Kinh tế, ĐHQGHN</v>
          </cell>
          <cell r="P11" t="str">
            <v>3305/QĐ-ĐHKT ngày 16/11/2016</v>
          </cell>
        </row>
        <row r="12">
          <cell r="B12" t="str">
            <v>Phùng Việt Dũng 19/04/1984</v>
          </cell>
          <cell r="C12" t="str">
            <v>Phùng Việt Dũng</v>
          </cell>
          <cell r="D12" t="str">
            <v>Dũng</v>
          </cell>
          <cell r="E12" t="str">
            <v>19/04/1984</v>
          </cell>
          <cell r="F12" t="str">
            <v>Kinh tế chính trị</v>
          </cell>
          <cell r="G12" t="str">
            <v>QH-2015-E</v>
          </cell>
          <cell r="H12" t="str">
            <v>1</v>
          </cell>
          <cell r="I12" t="str">
            <v>Quản lý kinh tế</v>
          </cell>
          <cell r="J12">
            <v>60340410</v>
          </cell>
          <cell r="K12" t="str">
            <v>Quản lý nhà nước đối với thị trường sữa bột trên địa bàn tỉnh Lạng Sơn</v>
          </cell>
          <cell r="M12" t="str">
            <v>PGS.TS. Lê Danh Tốn</v>
          </cell>
          <cell r="N12" t="str">
            <v>Trường Đại học Kinh tế, ĐHQGHN</v>
          </cell>
          <cell r="P12" t="str">
            <v>3306/QĐ-ĐHKT ngày 16/11/2016</v>
          </cell>
        </row>
        <row r="13">
          <cell r="B13" t="str">
            <v>Nguyễn Thùy Dương 07/10/1988</v>
          </cell>
          <cell r="C13" t="str">
            <v>Nguyễn Thùy Dương</v>
          </cell>
          <cell r="D13" t="str">
            <v>Dương</v>
          </cell>
          <cell r="E13" t="str">
            <v>07/10/1988</v>
          </cell>
          <cell r="F13" t="str">
            <v>Kinh tế chính trị</v>
          </cell>
          <cell r="G13" t="str">
            <v>QH-2015-E</v>
          </cell>
          <cell r="H13" t="str">
            <v>1</v>
          </cell>
          <cell r="I13" t="str">
            <v>Quản lý kinh tế</v>
          </cell>
          <cell r="J13">
            <v>60340410</v>
          </cell>
          <cell r="K13" t="str">
            <v>Quản lý tài chính tại Công ty cổ phần nhựa Bình Minh</v>
          </cell>
          <cell r="M13" t="str">
            <v>TS. Nguyễn Thế Hùng</v>
          </cell>
          <cell r="N13" t="str">
            <v>Trường Đại học Kinh tế, ĐHQGHN</v>
          </cell>
          <cell r="P13" t="str">
            <v>3307/QĐ-ĐHKT ngày 16/11/2016</v>
          </cell>
        </row>
        <row r="14">
          <cell r="B14" t="str">
            <v>Hoàng Khánh Duy 30/04/1975</v>
          </cell>
          <cell r="C14" t="str">
            <v>Hoàng Khánh Duy</v>
          </cell>
          <cell r="D14" t="str">
            <v>Duy</v>
          </cell>
          <cell r="E14" t="str">
            <v>30/04/1975</v>
          </cell>
          <cell r="F14" t="str">
            <v>Kinh tế chính trị</v>
          </cell>
          <cell r="G14" t="str">
            <v>QH-2015-E</v>
          </cell>
          <cell r="H14" t="str">
            <v>1</v>
          </cell>
          <cell r="I14" t="str">
            <v>Quản lý kinh tế</v>
          </cell>
          <cell r="J14">
            <v>60340410</v>
          </cell>
          <cell r="K14" t="str">
            <v>Quản lý nhân lực tại Sở công thương tỉnh Lạng Sơn</v>
          </cell>
          <cell r="M14" t="str">
            <v>PGS.TS. Phạm Thị Hồng Điệp</v>
          </cell>
          <cell r="N14" t="str">
            <v>Trường Đại học Kinh tế, ĐHQGHN</v>
          </cell>
          <cell r="P14" t="str">
            <v>3308/QĐ-ĐHKT ngày 16/11/2016</v>
          </cell>
        </row>
        <row r="15">
          <cell r="B15" t="str">
            <v>Nguyễn Đức Hà 05/07/1988</v>
          </cell>
          <cell r="C15" t="str">
            <v>Nguyễn Đức Hà</v>
          </cell>
          <cell r="D15" t="str">
            <v>Hà</v>
          </cell>
          <cell r="E15" t="str">
            <v>05/07/1988</v>
          </cell>
          <cell r="F15" t="str">
            <v>Kinh tế chính trị</v>
          </cell>
          <cell r="G15" t="str">
            <v>QH-2015-E</v>
          </cell>
          <cell r="H15" t="str">
            <v>1</v>
          </cell>
          <cell r="I15" t="str">
            <v>Quản lý kinh tế</v>
          </cell>
          <cell r="J15">
            <v>60340410</v>
          </cell>
          <cell r="K15" t="str">
            <v>Nâng cao chất lượng đội ngũ cán bộ lãnh đạo do Ban Thường vụ Thành ủy Hà Nội quản lý</v>
          </cell>
          <cell r="M15" t="str">
            <v>TS. Nguyễn Mạnh Hùng</v>
          </cell>
          <cell r="N15" t="str">
            <v>Hội đồng lý luận Trung Ương</v>
          </cell>
          <cell r="P15" t="str">
            <v>3309/QĐ-ĐHKT ngày 16/11/2016</v>
          </cell>
        </row>
        <row r="16">
          <cell r="B16" t="str">
            <v>Nguyễn Thế Hải 24/12/1978</v>
          </cell>
          <cell r="C16" t="str">
            <v>Nguyễn Thế Hải</v>
          </cell>
          <cell r="D16" t="str">
            <v>Hải</v>
          </cell>
          <cell r="E16" t="str">
            <v>24/12/1978</v>
          </cell>
          <cell r="F16" t="str">
            <v>Kinh tế chính trị</v>
          </cell>
          <cell r="G16" t="str">
            <v>QH-2015-E</v>
          </cell>
          <cell r="H16" t="str">
            <v>1</v>
          </cell>
          <cell r="I16" t="str">
            <v>Quản lý kinh tế</v>
          </cell>
          <cell r="J16">
            <v>60340410</v>
          </cell>
          <cell r="K16" t="str">
            <v>Quản lý vốn đầu tư xây dựng công trình từ ngân sách nhà nước tỉnh Bắc Giang</v>
          </cell>
          <cell r="M16" t="str">
            <v>PGS.TS. Phạm Thị Hồng Điệp</v>
          </cell>
          <cell r="N16" t="str">
            <v>Trường Đại học Kinh tế, ĐHQGHN</v>
          </cell>
          <cell r="P16" t="str">
            <v>3310/QĐ-ĐHKT ngày 16/11/2016</v>
          </cell>
        </row>
        <row r="17">
          <cell r="B17" t="str">
            <v>Lê Minh Hải 11/09/1980</v>
          </cell>
          <cell r="C17" t="str">
            <v>Lê Minh Hải</v>
          </cell>
          <cell r="D17" t="str">
            <v>Hải</v>
          </cell>
          <cell r="E17" t="str">
            <v>11/09/1980</v>
          </cell>
          <cell r="F17" t="str">
            <v>Kinh tế chính trị</v>
          </cell>
          <cell r="G17" t="str">
            <v>QH-2015-E</v>
          </cell>
          <cell r="H17" t="str">
            <v>1</v>
          </cell>
          <cell r="I17" t="str">
            <v>Quản lý kinh tế</v>
          </cell>
          <cell r="J17">
            <v>60340410</v>
          </cell>
          <cell r="K17" t="str">
            <v>Chống thất thu thuế cho thuê nhà trên địa bàn phường Nghĩa Tân, quận Cầu Giấy, thành phố Hà Nội</v>
          </cell>
          <cell r="M17" t="str">
            <v>GS.TS. Phan Huy Đường</v>
          </cell>
          <cell r="N17" t="str">
            <v>Trường Đại học Kinh tế, ĐHQGHN</v>
          </cell>
          <cell r="P17" t="str">
            <v>3311/QĐ-ĐHKT ngày 16/11/2016</v>
          </cell>
        </row>
        <row r="18">
          <cell r="B18" t="str">
            <v>Nguyễn Thị Hằng 09/12/1988</v>
          </cell>
          <cell r="C18" t="str">
            <v>Nguyễn Thị Hằng</v>
          </cell>
          <cell r="D18" t="str">
            <v>Hằng</v>
          </cell>
          <cell r="E18" t="str">
            <v>09/12/1988</v>
          </cell>
          <cell r="F18" t="str">
            <v>Kinh tế chính trị</v>
          </cell>
          <cell r="G18" t="str">
            <v>QH-2015-E</v>
          </cell>
          <cell r="H18" t="str">
            <v>1</v>
          </cell>
          <cell r="I18" t="str">
            <v>Quản lý kinh tế</v>
          </cell>
          <cell r="J18">
            <v>60340410</v>
          </cell>
          <cell r="K18" t="str">
            <v>Quản lý đội ngũ nữ cán bộ cấp xã trên địa bàn huyện Sơn Động, tỉnh Bắc Giang</v>
          </cell>
          <cell r="M18" t="str">
            <v>TS. Nguyễn Thị Thu Hoài</v>
          </cell>
          <cell r="N18" t="str">
            <v>Trường Đại học Kinh tế, ĐHQGHN</v>
          </cell>
          <cell r="P18" t="str">
            <v>3312/QĐ-ĐHKT ngày 16/11/2016</v>
          </cell>
        </row>
        <row r="19">
          <cell r="B19" t="str">
            <v>Phạm Thị Hồng Hạnh 17/02/1981</v>
          </cell>
          <cell r="C19" t="str">
            <v>Phạm Thị Hồng Hạnh</v>
          </cell>
          <cell r="D19" t="str">
            <v>Hạnh</v>
          </cell>
          <cell r="E19" t="str">
            <v>17/02/1981</v>
          </cell>
          <cell r="F19" t="str">
            <v>Kinh tế chính trị</v>
          </cell>
          <cell r="G19" t="str">
            <v>QH-2015-E</v>
          </cell>
          <cell r="H19" t="str">
            <v>1</v>
          </cell>
          <cell r="I19" t="str">
            <v>Quản lý kinh tế</v>
          </cell>
          <cell r="J19">
            <v>60340410</v>
          </cell>
          <cell r="K19" t="str">
            <v>Quản lý nhân lực ngành giáo dục trên địa bàn tỉnh Hà Nam</v>
          </cell>
          <cell r="M19" t="str">
            <v>TS. Lê Thị Hồng Điệp</v>
          </cell>
          <cell r="N19" t="str">
            <v>Trường Đại học Kinh tế, ĐHQGHN</v>
          </cell>
          <cell r="P19" t="str">
            <v>3313/QĐ-ĐHKT ngày 16/11/2016</v>
          </cell>
        </row>
        <row r="20">
          <cell r="B20" t="str">
            <v>Mai Thị Hoa 30/10/1985</v>
          </cell>
          <cell r="C20" t="str">
            <v>Mai Thị Hoa</v>
          </cell>
          <cell r="D20" t="str">
            <v>Hoa</v>
          </cell>
          <cell r="E20" t="str">
            <v>30/10/1985</v>
          </cell>
          <cell r="F20" t="str">
            <v>Kinh tế chính trị</v>
          </cell>
          <cell r="G20" t="str">
            <v>QH-2015-E</v>
          </cell>
          <cell r="H20" t="str">
            <v>1</v>
          </cell>
          <cell r="I20" t="str">
            <v>Quản lý kinh tế</v>
          </cell>
          <cell r="J20">
            <v>60340410</v>
          </cell>
          <cell r="K20" t="str">
            <v>Quản lý tài chính đối với các đơn vị sự nghiệp thuộc Tổng cục biển và hải đảo Việt Nam</v>
          </cell>
          <cell r="M20" t="str">
            <v>TS. Trần Đức Vui</v>
          </cell>
          <cell r="N20" t="str">
            <v>Trường Đại học Kinh tế, ĐHQGHN</v>
          </cell>
          <cell r="P20" t="str">
            <v>3314/QĐ-ĐHKT ngày 16/11/2016</v>
          </cell>
        </row>
        <row r="21">
          <cell r="B21" t="str">
            <v>Nguyễn Thị Liên Hoa 07/10/1982</v>
          </cell>
          <cell r="C21" t="str">
            <v>Nguyễn Thị Liên Hoa</v>
          </cell>
          <cell r="D21" t="str">
            <v>Hoa</v>
          </cell>
          <cell r="E21" t="str">
            <v>07/10/1982</v>
          </cell>
          <cell r="F21" t="str">
            <v>Kinh tế chính trị</v>
          </cell>
          <cell r="G21" t="str">
            <v>QH-2015-E</v>
          </cell>
          <cell r="H21" t="str">
            <v>1</v>
          </cell>
          <cell r="I21" t="str">
            <v>Quản lý kinh tế</v>
          </cell>
          <cell r="J21">
            <v>60340410</v>
          </cell>
          <cell r="K21" t="str">
            <v>Quản lý đại lý bảo hiểm nhân thọ tại Vietinbank Aviva</v>
          </cell>
          <cell r="M21" t="str">
            <v>TS. Nguyễn Thị Thu Hoài</v>
          </cell>
          <cell r="N21" t="str">
            <v>Trường Đại học Kinh tế, ĐHQGHN</v>
          </cell>
          <cell r="P21" t="str">
            <v>3315/QĐ-ĐHKT ngày 16/11/2016</v>
          </cell>
        </row>
        <row r="22">
          <cell r="B22" t="str">
            <v>Vũ Diệu Hoài 03/07/1983</v>
          </cell>
          <cell r="C22" t="str">
            <v>Vũ Diệu Hoài</v>
          </cell>
          <cell r="D22" t="str">
            <v>Hoài</v>
          </cell>
          <cell r="E22" t="str">
            <v>03/07/1983</v>
          </cell>
          <cell r="F22" t="str">
            <v>Kinh tế chính trị</v>
          </cell>
          <cell r="G22" t="str">
            <v>QH-2015-E</v>
          </cell>
          <cell r="H22" t="str">
            <v>1</v>
          </cell>
          <cell r="I22" t="str">
            <v>Quản lý kinh tế</v>
          </cell>
          <cell r="J22">
            <v>60340410</v>
          </cell>
          <cell r="K22" t="str">
            <v>Quản lý nhân lực tại công ty TNHH Dược phẩm Hoa Linh</v>
          </cell>
          <cell r="M22" t="str">
            <v>PGS.TS. Lê Danh Tốn</v>
          </cell>
          <cell r="N22" t="str">
            <v>Trường Đại học Kinh tế, ĐHQGHN</v>
          </cell>
          <cell r="P22" t="str">
            <v>3316/QĐ-ĐHKT ngày 16/11/2016</v>
          </cell>
        </row>
        <row r="23">
          <cell r="B23" t="str">
            <v>Phạm Thị Hồng 23/05/1982</v>
          </cell>
          <cell r="C23" t="str">
            <v>Phạm Thị Hồng</v>
          </cell>
          <cell r="D23" t="str">
            <v>Hồng</v>
          </cell>
          <cell r="E23" t="str">
            <v>23/05/1982</v>
          </cell>
          <cell r="F23" t="str">
            <v>Kinh tế chính trị</v>
          </cell>
          <cell r="G23" t="str">
            <v>QH-2015-E</v>
          </cell>
          <cell r="H23" t="str">
            <v>1</v>
          </cell>
          <cell r="I23" t="str">
            <v>Quản lý kinh tế</v>
          </cell>
          <cell r="J23">
            <v>60340410</v>
          </cell>
          <cell r="K23" t="str">
            <v>Quản lý quan hệ khách hàng tại Công ty bảo hiểm Xuân Thành Hà Nội</v>
          </cell>
          <cell r="M23" t="str">
            <v>PGS.TS. Hà Văn Hội</v>
          </cell>
          <cell r="N23" t="str">
            <v>Trường Đại học Kinh tế, ĐHQGHN</v>
          </cell>
          <cell r="P23" t="str">
            <v>3317/QĐ-ĐHKT ngày 16/11/2016</v>
          </cell>
        </row>
        <row r="24">
          <cell r="B24" t="str">
            <v>Nông Quang Hưng 22/12/1983</v>
          </cell>
          <cell r="C24" t="str">
            <v>Nông Quang Hưng</v>
          </cell>
          <cell r="D24" t="str">
            <v>Hưng</v>
          </cell>
          <cell r="E24" t="str">
            <v>22/12/1983</v>
          </cell>
          <cell r="F24" t="str">
            <v>Kinh tế chính trị</v>
          </cell>
          <cell r="G24" t="str">
            <v>QH-2015-E</v>
          </cell>
          <cell r="H24" t="str">
            <v>1</v>
          </cell>
          <cell r="I24" t="str">
            <v>Quản lý kinh tế</v>
          </cell>
          <cell r="J24">
            <v>60340410</v>
          </cell>
          <cell r="K24" t="str">
            <v>Quản lý thu thuế xuất nhập khẩu tại Cục hải quan tỉnh Lạng Sơn</v>
          </cell>
          <cell r="M24" t="str">
            <v>PGS.TS. Nguyễn Hồng Sơn</v>
          </cell>
          <cell r="N24" t="str">
            <v>Trường Đại học Kinh tế, ĐHQGHN</v>
          </cell>
          <cell r="P24" t="str">
            <v>3318/QĐ-ĐHKT ngày 16/11/2016</v>
          </cell>
        </row>
        <row r="25">
          <cell r="B25" t="str">
            <v>Hoàng Thị Hương 20/07/1984</v>
          </cell>
          <cell r="C25" t="str">
            <v>Hoàng Thị Hương</v>
          </cell>
          <cell r="D25" t="str">
            <v>Hương</v>
          </cell>
          <cell r="E25" t="str">
            <v>20/07/1984</v>
          </cell>
          <cell r="F25" t="str">
            <v>Kinh tế chính trị</v>
          </cell>
          <cell r="G25" t="str">
            <v>QH-2015-E</v>
          </cell>
          <cell r="H25" t="str">
            <v>1</v>
          </cell>
          <cell r="I25" t="str">
            <v>Quản lý kinh tế</v>
          </cell>
          <cell r="J25">
            <v>60340410</v>
          </cell>
          <cell r="K25" t="str">
            <v>Đào tạo đội ngũ cán bộ quản lý quận Cầu Giấy, thành phố Hà Nội</v>
          </cell>
          <cell r="M25" t="str">
            <v>PGS.TS. Nguyễn Trúc Lê</v>
          </cell>
          <cell r="N25" t="str">
            <v>Trường Đại học Kinh tế, ĐHQGHN</v>
          </cell>
          <cell r="P25" t="str">
            <v>3319/QĐ-ĐHKT ngày 16/11/2016</v>
          </cell>
        </row>
        <row r="26">
          <cell r="B26" t="str">
            <v>Phạm Thị Thu Hường 21/09/1980</v>
          </cell>
          <cell r="C26" t="str">
            <v>Phạm Thị Thu Hường</v>
          </cell>
          <cell r="D26" t="str">
            <v>Hường</v>
          </cell>
          <cell r="E26" t="str">
            <v>21/09/1980</v>
          </cell>
          <cell r="F26" t="str">
            <v>Kinh tế chính trị</v>
          </cell>
          <cell r="G26" t="str">
            <v>QH-2015-E</v>
          </cell>
          <cell r="H26" t="str">
            <v>1</v>
          </cell>
          <cell r="I26" t="str">
            <v>Quản lý kinh tế</v>
          </cell>
          <cell r="J26">
            <v>60340410</v>
          </cell>
          <cell r="K26" t="str">
            <v>Tái cơ cấu tổ chức quản lý của Công ty cổ phần Cơ khí xây dựng số 10</v>
          </cell>
          <cell r="M26" t="str">
            <v>PGS.TS. Trần Đức Hiệp</v>
          </cell>
          <cell r="N26" t="str">
            <v>Trường Đại học Kinh tế, ĐHQGHN</v>
          </cell>
          <cell r="P26" t="str">
            <v>3320/QĐ-ĐHKT ngày 16/11/2016</v>
          </cell>
        </row>
        <row r="27">
          <cell r="B27" t="str">
            <v>Bùi Thái Hường 03/04/1990</v>
          </cell>
          <cell r="C27" t="str">
            <v>Bùi Thái Hường</v>
          </cell>
          <cell r="D27" t="str">
            <v>Hường</v>
          </cell>
          <cell r="E27" t="str">
            <v>03/04/1990</v>
          </cell>
          <cell r="F27" t="str">
            <v>Kinh tế chính trị</v>
          </cell>
          <cell r="G27" t="str">
            <v>QH-2015-E</v>
          </cell>
          <cell r="H27" t="str">
            <v>1</v>
          </cell>
          <cell r="I27" t="str">
            <v>Quản lý kinh tế</v>
          </cell>
          <cell r="J27">
            <v>60340410</v>
          </cell>
          <cell r="K27" t="str">
            <v>Phát triển đội ngũ cán bộ quản lý cấp phường trên địa bàn quận Hoàn Kiếm, thành phố Hà Nội</v>
          </cell>
          <cell r="M27" t="str">
            <v>PGS.TS. Đinh Văn Thông</v>
          </cell>
          <cell r="N27" t="str">
            <v>Trường Đại học Kinh tế, ĐHQGHN</v>
          </cell>
          <cell r="P27" t="str">
            <v>3321/QĐ-ĐHKT ngày 16/11/2016</v>
          </cell>
        </row>
        <row r="28">
          <cell r="B28" t="str">
            <v>Đinh Thị Hường 05/05/1987</v>
          </cell>
          <cell r="C28" t="str">
            <v>Đinh Thị Hường</v>
          </cell>
          <cell r="D28" t="str">
            <v>Hường</v>
          </cell>
          <cell r="E28" t="str">
            <v>05/05/1987</v>
          </cell>
          <cell r="F28" t="str">
            <v>Kinh tế chính trị</v>
          </cell>
          <cell r="G28" t="str">
            <v>QH-2015-E</v>
          </cell>
          <cell r="H28" t="str">
            <v>1</v>
          </cell>
          <cell r="I28" t="str">
            <v>Quản lý kinh tế</v>
          </cell>
          <cell r="J28">
            <v>60340410</v>
          </cell>
          <cell r="K28" t="str">
            <v>Quản lý nhà nước về môi trường tại huyện Phúc Thọ, thành phố Hà Nội</v>
          </cell>
          <cell r="M28" t="str">
            <v>TS. Lê Thị Hồng Điệp</v>
          </cell>
          <cell r="N28" t="str">
            <v>Trường Đại học Kinh tế, ĐHQGHN</v>
          </cell>
          <cell r="P28" t="str">
            <v>3322/QĐ-ĐHKT ngày 16/11/2016</v>
          </cell>
        </row>
        <row r="29">
          <cell r="B29" t="str">
            <v>Nguyễn Thương Huyền 16/12/1989</v>
          </cell>
          <cell r="C29" t="str">
            <v>Nguyễn Thương Huyền</v>
          </cell>
          <cell r="D29" t="str">
            <v>Huyền</v>
          </cell>
          <cell r="E29" t="str">
            <v>16/12/1989</v>
          </cell>
          <cell r="F29" t="str">
            <v>Kinh tế chính trị</v>
          </cell>
          <cell r="G29" t="str">
            <v>QH-2015-E</v>
          </cell>
          <cell r="H29" t="str">
            <v>1</v>
          </cell>
          <cell r="I29" t="str">
            <v>Quản lý kinh tế</v>
          </cell>
          <cell r="J29">
            <v>60340410</v>
          </cell>
          <cell r="K29" t="str">
            <v>Quản lý hoạt động hỗ trợ học nghề tại Trung tâm dịch vụ việc làm Hà Nội</v>
          </cell>
          <cell r="M29" t="str">
            <v>TS. Nguyễn Thuỳ Anh</v>
          </cell>
          <cell r="N29" t="str">
            <v>Trường Đại học Kinh tế, ĐHQGHN</v>
          </cell>
          <cell r="P29" t="str">
            <v>3323/QĐ-ĐHKT ngày 16/11/2016</v>
          </cell>
        </row>
        <row r="30">
          <cell r="B30" t="str">
            <v>Vũ Huy Linh 15/04/1973</v>
          </cell>
          <cell r="C30" t="str">
            <v>Vũ Huy Linh</v>
          </cell>
          <cell r="D30" t="str">
            <v>Linh</v>
          </cell>
          <cell r="E30" t="str">
            <v>15/04/1973</v>
          </cell>
          <cell r="F30" t="str">
            <v>Kinh tế chính trị</v>
          </cell>
          <cell r="G30" t="str">
            <v>QH-2015-E</v>
          </cell>
          <cell r="H30" t="str">
            <v>1</v>
          </cell>
          <cell r="I30" t="str">
            <v>Quản lý kinh tế</v>
          </cell>
          <cell r="J30">
            <v>60340410</v>
          </cell>
          <cell r="K30" t="str">
            <v>Phát triển thị trường hàng không của Tổng Công ty Hàng không Việt Nam</v>
          </cell>
          <cell r="M30" t="str">
            <v>TS. Lê Kim Sa</v>
          </cell>
          <cell r="N30" t="str">
            <v>Tạp chí Kinh tế châu Á Thái Bình Dương</v>
          </cell>
          <cell r="P30" t="str">
            <v>3324/QĐ-ĐHKT ngày 16/11/2016</v>
          </cell>
        </row>
        <row r="31">
          <cell r="B31" t="str">
            <v>Nguyễn Thị Thùy Linh 05/08/1988</v>
          </cell>
          <cell r="C31" t="str">
            <v>Nguyễn Thị Thùy Linh</v>
          </cell>
          <cell r="D31" t="str">
            <v>Linh</v>
          </cell>
          <cell r="E31" t="str">
            <v>05/08/1988</v>
          </cell>
          <cell r="F31" t="str">
            <v>Kinh tế chính trị</v>
          </cell>
          <cell r="G31" t="str">
            <v>QH-2015-E</v>
          </cell>
          <cell r="H31" t="str">
            <v>1</v>
          </cell>
          <cell r="I31" t="str">
            <v>Quản lý kinh tế</v>
          </cell>
          <cell r="J31">
            <v>60340410</v>
          </cell>
          <cell r="K31" t="str">
            <v>Quản lý vốn đầu tư xây dựng cơ bản từ ngân sách Trung ương tại Công an tỉnh Vĩnh Phúc</v>
          </cell>
          <cell r="M31" t="str">
            <v>PGS.TS. Nguyễn Trúc Lê</v>
          </cell>
          <cell r="N31" t="str">
            <v>Trường Đại học Kinh tế, ĐHQGHN</v>
          </cell>
          <cell r="P31" t="str">
            <v>3325/QĐ-ĐHKT ngày 16/11/2016</v>
          </cell>
        </row>
        <row r="32">
          <cell r="B32" t="str">
            <v>Trần Huy Linh 19/06/1987</v>
          </cell>
          <cell r="C32" t="str">
            <v>Trần Huy Linh</v>
          </cell>
          <cell r="D32" t="str">
            <v>Linh</v>
          </cell>
          <cell r="E32" t="str">
            <v>19/06/1987</v>
          </cell>
          <cell r="F32" t="str">
            <v>Kinh tế chính trị</v>
          </cell>
          <cell r="G32" t="str">
            <v>QH-2015-E</v>
          </cell>
          <cell r="H32" t="str">
            <v>1</v>
          </cell>
          <cell r="I32" t="str">
            <v>Quản lý kinh tế</v>
          </cell>
          <cell r="J32">
            <v>60340410</v>
          </cell>
          <cell r="K32" t="str">
            <v>Quản lý dự án đầu tư xây dựng công trình tại Ban Quản lý khu kinh tế cửa khẩu Đồng Đăng - Lạng Sơn</v>
          </cell>
          <cell r="M32" t="str">
            <v>TS. Trần Quang Tuyến</v>
          </cell>
          <cell r="N32" t="str">
            <v>Trường Đại học Kinh tế, ĐHQGHN</v>
          </cell>
          <cell r="P32" t="str">
            <v>3326/QĐ-ĐHKT ngày 16/11/2016</v>
          </cell>
        </row>
        <row r="33">
          <cell r="B33" t="str">
            <v>Trần Tuyết Mai 31330</v>
          </cell>
          <cell r="C33" t="str">
            <v>Trần Tuyết Mai</v>
          </cell>
          <cell r="D33" t="str">
            <v>Mai</v>
          </cell>
          <cell r="E33">
            <v>31330</v>
          </cell>
          <cell r="F33" t="str">
            <v>Kinh tế chính trị</v>
          </cell>
          <cell r="G33" t="str">
            <v>QH-2015-E</v>
          </cell>
          <cell r="H33" t="str">
            <v>1</v>
          </cell>
          <cell r="I33" t="str">
            <v>Quản lý kinh tế</v>
          </cell>
          <cell r="J33">
            <v>60340410</v>
          </cell>
          <cell r="K33" t="str">
            <v>Quản lý nhân lực tại Cục Quản trị - Tài vụ, Văn Phòng Trung Ương Đảng</v>
          </cell>
          <cell r="M33" t="str">
            <v>TS. Nguyễn Thị Thu Hoài</v>
          </cell>
          <cell r="N33" t="str">
            <v>Trường Đại học Kinh tế, ĐHQGHN</v>
          </cell>
          <cell r="P33" t="str">
            <v>3327/QĐ-ĐHKT ngày 16/11/2016</v>
          </cell>
        </row>
        <row r="34">
          <cell r="B34" t="str">
            <v>Chu Thị Nam 24/05/1981</v>
          </cell>
          <cell r="C34" t="str">
            <v>Chu Thị Nam</v>
          </cell>
          <cell r="D34" t="str">
            <v>Nam</v>
          </cell>
          <cell r="E34" t="str">
            <v>24/05/1981</v>
          </cell>
          <cell r="F34" t="str">
            <v>Kinh tế chính trị</v>
          </cell>
          <cell r="G34" t="str">
            <v>QH-2015-E</v>
          </cell>
          <cell r="H34" t="str">
            <v>1</v>
          </cell>
          <cell r="I34" t="str">
            <v>Quản lý kinh tế</v>
          </cell>
          <cell r="J34">
            <v>60340410</v>
          </cell>
          <cell r="K34" t="str">
            <v>Nâng cao chất lượng tín dụng tại Ngân hàng Thương mại cổ phần Công thương Việt Nam - Chi nhánh Đông Hà Nội</v>
          </cell>
          <cell r="M34" t="str">
            <v>GS.TS. Phan Huy Đường</v>
          </cell>
          <cell r="N34" t="str">
            <v>Trường Đại học Kinh tế, ĐHQGHN</v>
          </cell>
          <cell r="P34" t="str">
            <v>3328/QĐ-ĐHKT ngày 16/11/2016</v>
          </cell>
        </row>
        <row r="35">
          <cell r="B35" t="str">
            <v>Lê Hồng Phong 03/10/1978</v>
          </cell>
          <cell r="C35" t="str">
            <v>Lê Hồng Phong</v>
          </cell>
          <cell r="D35" t="str">
            <v>Phong</v>
          </cell>
          <cell r="E35" t="str">
            <v>03/10/1978</v>
          </cell>
          <cell r="F35" t="str">
            <v>Kinh tế chính trị</v>
          </cell>
          <cell r="G35" t="str">
            <v>QH-2015-E</v>
          </cell>
          <cell r="H35" t="str">
            <v>1</v>
          </cell>
          <cell r="I35" t="str">
            <v>Quản lý kinh tế</v>
          </cell>
          <cell r="J35">
            <v>60340410</v>
          </cell>
          <cell r="K35" t="str">
            <v>Quản lý vốn tại Công ty bất động sản Viettel</v>
          </cell>
          <cell r="M35" t="str">
            <v>TS. Vũ Thị Dậu</v>
          </cell>
          <cell r="N35" t="str">
            <v>Trường Đại học Kinh tế, ĐHQGHN</v>
          </cell>
          <cell r="P35" t="str">
            <v>3329/QĐ-ĐHKT ngày 16/11/2016</v>
          </cell>
        </row>
        <row r="36">
          <cell r="B36" t="str">
            <v>Ngô Văn Phú 05/09/1989</v>
          </cell>
          <cell r="C36" t="str">
            <v>Ngô Văn Phú</v>
          </cell>
          <cell r="D36" t="str">
            <v>Phú</v>
          </cell>
          <cell r="E36" t="str">
            <v>05/09/1989</v>
          </cell>
          <cell r="F36" t="str">
            <v>Kinh tế chính trị</v>
          </cell>
          <cell r="G36" t="str">
            <v>QH-2015-E</v>
          </cell>
          <cell r="H36" t="str">
            <v>1</v>
          </cell>
          <cell r="I36" t="str">
            <v>Quản lý kinh tế</v>
          </cell>
          <cell r="J36">
            <v>60340410</v>
          </cell>
          <cell r="K36" t="str">
            <v>Quản lý nhân lực tại Công ty hệ thống thông tin FPT</v>
          </cell>
          <cell r="M36" t="str">
            <v>TS. Trần Đức Vui</v>
          </cell>
          <cell r="N36" t="str">
            <v>Trường Đại học Kinh tế, ĐHQGHN</v>
          </cell>
          <cell r="P36" t="str">
            <v>3330/QĐ-ĐHKT ngày 16/11/2016</v>
          </cell>
        </row>
        <row r="37">
          <cell r="B37" t="str">
            <v>Đào Thu Phương 17/02/1984</v>
          </cell>
          <cell r="C37" t="str">
            <v>Đào Thu Phương</v>
          </cell>
          <cell r="D37" t="str">
            <v>Phương</v>
          </cell>
          <cell r="E37" t="str">
            <v>17/02/1984</v>
          </cell>
          <cell r="F37" t="str">
            <v>Kinh tế chính trị</v>
          </cell>
          <cell r="G37" t="str">
            <v>QH-2015-E</v>
          </cell>
          <cell r="H37" t="str">
            <v>1</v>
          </cell>
          <cell r="I37" t="str">
            <v>Quản lý kinh tế</v>
          </cell>
          <cell r="J37">
            <v>60340410</v>
          </cell>
          <cell r="K37" t="str">
            <v>Quản lý nhân lực tại Trường Đại học Ngoại thương Hà Nội</v>
          </cell>
          <cell r="M37" t="str">
            <v>PGS.TS. Phạm Văn Dũng</v>
          </cell>
          <cell r="N37" t="str">
            <v>Trường Đại học Kinh tế, ĐHQGHN</v>
          </cell>
          <cell r="P37" t="str">
            <v>3331/QĐ-ĐHKT ngày 16/11/2016</v>
          </cell>
        </row>
        <row r="38">
          <cell r="B38" t="str">
            <v>Nguyễn Đức Quang 31/12/1984</v>
          </cell>
          <cell r="C38" t="str">
            <v>Nguyễn Đức Quang</v>
          </cell>
          <cell r="D38" t="str">
            <v>Quang</v>
          </cell>
          <cell r="E38" t="str">
            <v>31/12/1984</v>
          </cell>
          <cell r="F38" t="str">
            <v>Kinh tế chính trị</v>
          </cell>
          <cell r="G38" t="str">
            <v>QH-2015-E</v>
          </cell>
          <cell r="H38" t="str">
            <v>1</v>
          </cell>
          <cell r="I38" t="str">
            <v>Quản lý kinh tế</v>
          </cell>
          <cell r="J38">
            <v>60340410</v>
          </cell>
          <cell r="K38" t="str">
            <v>Quản lý nhân lực công chức, viên chức tại Liên minh Hợp tác xã Việt Nam</v>
          </cell>
          <cell r="M38" t="str">
            <v>PGS.TS. Lê Danh Tốn</v>
          </cell>
          <cell r="N38" t="str">
            <v>Trường Đại học Kinh tế, ĐHQGHN</v>
          </cell>
          <cell r="P38" t="str">
            <v>3332/QĐ-ĐHKT ngày 16/11/2016</v>
          </cell>
        </row>
        <row r="39">
          <cell r="B39" t="str">
            <v>Phương Kiến Quốc 10/02/1960</v>
          </cell>
          <cell r="C39" t="str">
            <v>Phương Kiến Quốc</v>
          </cell>
          <cell r="D39" t="str">
            <v>Quốc</v>
          </cell>
          <cell r="E39" t="str">
            <v>10/02/1960</v>
          </cell>
          <cell r="F39" t="str">
            <v>Kinh tế chính trị</v>
          </cell>
          <cell r="G39" t="str">
            <v>QH-2015-E</v>
          </cell>
          <cell r="H39" t="str">
            <v>1</v>
          </cell>
          <cell r="I39" t="str">
            <v>Quản lý kinh tế</v>
          </cell>
          <cell r="J39">
            <v>60340410</v>
          </cell>
          <cell r="K39" t="str">
            <v>Quản lý thu ngân sách nhà nước trên địa bàn Quận Cầu Giấy, thành phố Hà Nội</v>
          </cell>
          <cell r="M39" t="str">
            <v>PGS.TS. Phạm Văn Dũng</v>
          </cell>
          <cell r="N39" t="str">
            <v>Trường Đại học Kinh tế, ĐHQGHN</v>
          </cell>
          <cell r="P39" t="str">
            <v>3333/QĐ-ĐHKT ngày 16/11/2016</v>
          </cell>
        </row>
        <row r="40">
          <cell r="B40" t="str">
            <v>Chu Quý 04/10/1985</v>
          </cell>
          <cell r="C40" t="str">
            <v>Chu Quý</v>
          </cell>
          <cell r="D40" t="str">
            <v>Quý</v>
          </cell>
          <cell r="E40" t="str">
            <v>04/10/1985</v>
          </cell>
          <cell r="F40" t="str">
            <v>Kinh tế chính trị</v>
          </cell>
          <cell r="G40" t="str">
            <v>QH-2015-E</v>
          </cell>
          <cell r="H40" t="str">
            <v>1</v>
          </cell>
          <cell r="I40" t="str">
            <v>Quản lý kinh tế</v>
          </cell>
          <cell r="J40">
            <v>60340410</v>
          </cell>
          <cell r="K40" t="str">
            <v>Chiến lược tiêu thụ sản phẩm của Tổng công ty Giấy Việt Nam</v>
          </cell>
          <cell r="M40" t="str">
            <v>PGS.TS. Mai Thị Thanh Xuân</v>
          </cell>
          <cell r="N40" t="str">
            <v>Trường Đại học Kinh tế, ĐHQGHN</v>
          </cell>
          <cell r="P40" t="str">
            <v>3334/QĐ-ĐHKT ngày 16/11/2016</v>
          </cell>
        </row>
        <row r="41">
          <cell r="B41" t="str">
            <v>Phạm Thị Quyên 29/11/1981</v>
          </cell>
          <cell r="C41" t="str">
            <v>Phạm Thị Quyên</v>
          </cell>
          <cell r="D41" t="str">
            <v>Quyên</v>
          </cell>
          <cell r="E41" t="str">
            <v>29/11/1981</v>
          </cell>
          <cell r="F41" t="str">
            <v>Kinh tế chính trị</v>
          </cell>
          <cell r="G41" t="str">
            <v>QH-2015-E</v>
          </cell>
          <cell r="H41" t="str">
            <v>1</v>
          </cell>
          <cell r="I41" t="str">
            <v>Quản lý kinh tế</v>
          </cell>
          <cell r="J41">
            <v>60340410</v>
          </cell>
          <cell r="K41" t="str">
            <v>Nâng cao hiệu quả sử dụng vốn đầu tư xây dựng cơ bản từ ngân sách nhà nước trên địa bàn thành phố Hà Nội</v>
          </cell>
          <cell r="M41" t="str">
            <v>GS.TS. Phan Huy Đường</v>
          </cell>
          <cell r="N41" t="str">
            <v>Trường Đại học Kinh tế, ĐHQGHN</v>
          </cell>
          <cell r="P41" t="str">
            <v>3335/QĐ-ĐHKT ngày 16/11/2016</v>
          </cell>
        </row>
        <row r="42">
          <cell r="B42" t="str">
            <v>Đỗ Đức Thắng 17/02/1984</v>
          </cell>
          <cell r="C42" t="str">
            <v>Đỗ Đức Thắng</v>
          </cell>
          <cell r="D42" t="str">
            <v>Thắng</v>
          </cell>
          <cell r="E42" t="str">
            <v>17/02/1984</v>
          </cell>
          <cell r="F42" t="str">
            <v>Kinh tế chính trị</v>
          </cell>
          <cell r="G42" t="str">
            <v>QH-2015-E</v>
          </cell>
          <cell r="H42" t="str">
            <v>1</v>
          </cell>
          <cell r="I42" t="str">
            <v>Quản lý kinh tế</v>
          </cell>
          <cell r="J42">
            <v>60340410</v>
          </cell>
          <cell r="K42" t="str">
            <v>Quản lý hoạt động dịch vụ tại Trung tâm quy hoạch và điều tra tài nguyên quốc gia</v>
          </cell>
          <cell r="M42" t="str">
            <v>TS. Nguyễn Thuỳ Anh</v>
          </cell>
          <cell r="N42" t="str">
            <v>Trường Đại học Kinh tế, ĐHQGHN</v>
          </cell>
          <cell r="P42" t="str">
            <v>3336/QĐ-ĐHKT ngày 16/11/2016</v>
          </cell>
        </row>
        <row r="43">
          <cell r="B43" t="str">
            <v>Đỗ Thị Hà Thanh 07/04/1984</v>
          </cell>
          <cell r="C43" t="str">
            <v>Đỗ Thị Hà Thanh</v>
          </cell>
          <cell r="D43" t="str">
            <v>Thanh</v>
          </cell>
          <cell r="E43" t="str">
            <v>07/04/1984</v>
          </cell>
          <cell r="F43" t="str">
            <v>Kinh tế chính trị</v>
          </cell>
          <cell r="G43" t="str">
            <v>QH-2015-E</v>
          </cell>
          <cell r="H43" t="str">
            <v>1</v>
          </cell>
          <cell r="I43" t="str">
            <v>Quản lý kinh tế</v>
          </cell>
          <cell r="J43">
            <v>60340410</v>
          </cell>
          <cell r="K43" t="str">
            <v>Quản lý chi ngân sách nhà nước tại văn phòng ủy ban dân tộc</v>
          </cell>
          <cell r="M43" t="str">
            <v>PGS.TS. Đinh Văn Thông</v>
          </cell>
          <cell r="N43" t="str">
            <v>Trường Đại học Kinh tế, ĐHQGHN</v>
          </cell>
          <cell r="P43" t="str">
            <v>3337/QĐ-ĐHKT ngày 16/11/2016</v>
          </cell>
        </row>
        <row r="44">
          <cell r="B44" t="str">
            <v>Nguyễn Xuân Thành 27/02/1988</v>
          </cell>
          <cell r="C44" t="str">
            <v>Nguyễn Xuân Thành</v>
          </cell>
          <cell r="D44" t="str">
            <v>Thành</v>
          </cell>
          <cell r="E44" t="str">
            <v>27/02/1988</v>
          </cell>
          <cell r="F44" t="str">
            <v>Kinh tế chính trị</v>
          </cell>
          <cell r="G44" t="str">
            <v>QH-2015-E</v>
          </cell>
          <cell r="H44" t="str">
            <v>1</v>
          </cell>
          <cell r="I44" t="str">
            <v>Quản lý kinh tế</v>
          </cell>
          <cell r="J44">
            <v>60340410</v>
          </cell>
          <cell r="K44" t="str">
            <v>Quản lý dịch vụ cung ứng điện trên địa bàn tỉnh Lạng Sơn</v>
          </cell>
          <cell r="M44" t="str">
            <v>PGS.TS. Phạm Văn Dũng</v>
          </cell>
          <cell r="N44" t="str">
            <v>Trường Đại học Kinh tế, ĐHQGHN</v>
          </cell>
          <cell r="P44" t="str">
            <v>3338/QĐ-ĐHKT ngày 16/11/2016</v>
          </cell>
        </row>
        <row r="45">
          <cell r="B45" t="str">
            <v>Phạm Thị Thu Thảo 23/11/1978</v>
          </cell>
          <cell r="C45" t="str">
            <v>Phạm Thị Thu Thảo</v>
          </cell>
          <cell r="D45" t="str">
            <v>Thảo</v>
          </cell>
          <cell r="E45" t="str">
            <v>23/11/1978</v>
          </cell>
          <cell r="F45" t="str">
            <v>Kinh tế chính trị</v>
          </cell>
          <cell r="G45" t="str">
            <v>QH-2015-E</v>
          </cell>
          <cell r="H45" t="str">
            <v>1</v>
          </cell>
          <cell r="I45" t="str">
            <v>Quản lý kinh tế</v>
          </cell>
          <cell r="J45">
            <v>60340410</v>
          </cell>
          <cell r="K45" t="str">
            <v>Quản lý chi thường xuyên ngân sách nhà nước trên địa bàn tỉnh Hà Nam</v>
          </cell>
          <cell r="M45" t="str">
            <v>TS. Lê Thị Hồng Điệp</v>
          </cell>
          <cell r="N45" t="str">
            <v>Trường Đại học Kinh tế, ĐHQGHN</v>
          </cell>
          <cell r="P45" t="str">
            <v>3339/QĐ-ĐHKT ngày 16/11/2016</v>
          </cell>
        </row>
        <row r="46">
          <cell r="B46" t="str">
            <v>Bùi Văn Thịnh 19/01/1984</v>
          </cell>
          <cell r="C46" t="str">
            <v>Bùi Văn Thịnh</v>
          </cell>
          <cell r="D46" t="str">
            <v>Thịnh</v>
          </cell>
          <cell r="E46" t="str">
            <v>19/01/1984</v>
          </cell>
          <cell r="F46" t="str">
            <v>Kinh tế chính trị</v>
          </cell>
          <cell r="G46" t="str">
            <v>QH-2015-E</v>
          </cell>
          <cell r="H46" t="str">
            <v>1</v>
          </cell>
          <cell r="I46" t="str">
            <v>Quản lý kinh tế</v>
          </cell>
          <cell r="J46">
            <v>60340410</v>
          </cell>
          <cell r="K46" t="str">
            <v>Quản lý đầu tư xây dựng cơ bản từ ngân sách nhà nước trên địa bàn huyện Mỹ Đức, thành phố Hà Nội</v>
          </cell>
          <cell r="M46" t="str">
            <v>GS.TS. Phan Huy Đường</v>
          </cell>
          <cell r="N46" t="str">
            <v>Trường Đại học Kinh tế, ĐHQGHN</v>
          </cell>
          <cell r="P46" t="str">
            <v>3340/QĐ-ĐHKT ngày 16/11/2016</v>
          </cell>
        </row>
        <row r="47">
          <cell r="B47" t="str">
            <v>Nguyễn Phương Thúy 27/09/1983</v>
          </cell>
          <cell r="C47" t="str">
            <v>Nguyễn Phương Thúy</v>
          </cell>
          <cell r="D47" t="str">
            <v>Thúy</v>
          </cell>
          <cell r="E47" t="str">
            <v>27/09/1983</v>
          </cell>
          <cell r="F47" t="str">
            <v>Kinh tế chính trị</v>
          </cell>
          <cell r="G47" t="str">
            <v>QH-2015-E</v>
          </cell>
          <cell r="H47" t="str">
            <v>1</v>
          </cell>
          <cell r="I47" t="str">
            <v>Quản lý kinh tế</v>
          </cell>
          <cell r="J47">
            <v>60340410</v>
          </cell>
          <cell r="K47" t="str">
            <v>Quản lý quy hoạch hệ thống tiêu nước khu vực nội đô Hà Nội</v>
          </cell>
          <cell r="M47" t="str">
            <v>PGS.TS. Phạm Văn Dũng</v>
          </cell>
          <cell r="N47" t="str">
            <v>Trường Đại học Kinh tế, ĐHQGHN</v>
          </cell>
          <cell r="P47" t="str">
            <v>3341/QĐ-ĐHKT ngày 16/11/2016</v>
          </cell>
        </row>
        <row r="48">
          <cell r="B48" t="str">
            <v>Phạm Thanh Thủy 08/02/1984</v>
          </cell>
          <cell r="C48" t="str">
            <v>Phạm Thanh Thủy</v>
          </cell>
          <cell r="D48" t="str">
            <v>Thủy</v>
          </cell>
          <cell r="E48" t="str">
            <v>08/02/1984</v>
          </cell>
          <cell r="F48" t="str">
            <v>Kinh tế chính trị</v>
          </cell>
          <cell r="G48" t="str">
            <v>QH-2015-E</v>
          </cell>
          <cell r="H48" t="str">
            <v>1</v>
          </cell>
          <cell r="I48" t="str">
            <v>Quản lý kinh tế</v>
          </cell>
          <cell r="J48">
            <v>60340410</v>
          </cell>
          <cell r="K48" t="str">
            <v>Quản lý tài chính các đề tài nghiên cứu cơ bản do Quỹ phát triển khoa học và công nghệ Quốc gia tài trợ</v>
          </cell>
          <cell r="M48" t="str">
            <v>PGS.TS. Phạm Thị Hồng Điệp</v>
          </cell>
          <cell r="N48" t="str">
            <v>Trường Đại học Kinh tế, ĐHQGHN</v>
          </cell>
          <cell r="P48" t="str">
            <v>3342/QĐ-ĐHKT ngày 16/11/2016</v>
          </cell>
        </row>
        <row r="49">
          <cell r="B49" t="str">
            <v>Đỗ Thu Trang 25/10/1989</v>
          </cell>
          <cell r="C49" t="str">
            <v>Đỗ Thu Trang</v>
          </cell>
          <cell r="D49" t="str">
            <v>Trang</v>
          </cell>
          <cell r="E49" t="str">
            <v>25/10/1989</v>
          </cell>
          <cell r="F49" t="str">
            <v>Kinh tế chính trị</v>
          </cell>
          <cell r="G49" t="str">
            <v>QH-2015-E</v>
          </cell>
          <cell r="H49" t="str">
            <v>1</v>
          </cell>
          <cell r="I49" t="str">
            <v>Quản lý kinh tế</v>
          </cell>
          <cell r="J49">
            <v>60340410</v>
          </cell>
          <cell r="K49" t="str">
            <v>Phát triển đội ngũ cán bộ quản lý tại Thành Đoàn Hà Nội</v>
          </cell>
          <cell r="M49" t="str">
            <v>PGS.TS. Đinh Văn Thông</v>
          </cell>
          <cell r="N49" t="str">
            <v>Trường Đại học Kinh tế, ĐHQGHN</v>
          </cell>
          <cell r="P49" t="str">
            <v>3343/QĐ-ĐHKT ngày 16/11/2016</v>
          </cell>
        </row>
        <row r="50">
          <cell r="B50" t="str">
            <v>Phùng Xuân Tráng 13/09/1981</v>
          </cell>
          <cell r="C50" t="str">
            <v>Phùng Xuân Tráng</v>
          </cell>
          <cell r="D50" t="str">
            <v>Tráng</v>
          </cell>
          <cell r="E50" t="str">
            <v>13/09/1981</v>
          </cell>
          <cell r="F50" t="str">
            <v>Kinh tế chính trị</v>
          </cell>
          <cell r="G50" t="str">
            <v>QH-2015-E</v>
          </cell>
          <cell r="H50" t="str">
            <v>1</v>
          </cell>
          <cell r="I50" t="str">
            <v>Quản lý kinh tế</v>
          </cell>
          <cell r="J50">
            <v>60340410</v>
          </cell>
          <cell r="K50" t="str">
            <v>Quản lý đội ngũ chuyên viên tại Đại học Quốc Gia Hà Nội</v>
          </cell>
          <cell r="M50" t="str">
            <v>TS. Nguyễn Viết Lộc</v>
          </cell>
          <cell r="N50" t="str">
            <v>Đại học Quốc Gia Hà Nội</v>
          </cell>
          <cell r="P50" t="str">
            <v>3344/QĐ-ĐHKT ngày 16/11/2016</v>
          </cell>
        </row>
        <row r="51">
          <cell r="B51" t="str">
            <v>Đặng Sĩ Tùng 07/10/1980</v>
          </cell>
          <cell r="C51" t="str">
            <v>Đặng Sĩ Tùng</v>
          </cell>
          <cell r="D51" t="str">
            <v>Tùng</v>
          </cell>
          <cell r="E51" t="str">
            <v>07/10/1980</v>
          </cell>
          <cell r="F51" t="str">
            <v>Kinh tế chính trị</v>
          </cell>
          <cell r="G51" t="str">
            <v>QH-2015-E</v>
          </cell>
          <cell r="H51" t="str">
            <v>1</v>
          </cell>
          <cell r="I51" t="str">
            <v>Quản lý kinh tế</v>
          </cell>
          <cell r="J51">
            <v>60340410</v>
          </cell>
          <cell r="K51" t="str">
            <v>Quản lý ngân sách nhà nước huyện Lộc Ninh, tỉnh Lạng Sơn</v>
          </cell>
          <cell r="L51" t="str">
            <v>Quản lý ngân sách nhà nước huyện Lộc Bình, tỉnh Lạng Sơn</v>
          </cell>
          <cell r="M51" t="str">
            <v>PGS.TS. Nguyễn Trúc Lê</v>
          </cell>
          <cell r="N51" t="str">
            <v>Trường Đại học Kinh tế, ĐHQGHN</v>
          </cell>
          <cell r="P51" t="str">
            <v>3345/QĐ-ĐHKT ngày 16/11/2016</v>
          </cell>
        </row>
        <row r="52">
          <cell r="B52" t="str">
            <v>Nguyễn Thị Mây 14/12/1978</v>
          </cell>
          <cell r="C52" t="str">
            <v>Nguyễn Thị Mây</v>
          </cell>
          <cell r="D52" t="str">
            <v>Mây</v>
          </cell>
          <cell r="E52" t="str">
            <v>14/12/1978</v>
          </cell>
          <cell r="F52" t="str">
            <v>Kinh tế chính trị</v>
          </cell>
          <cell r="G52" t="str">
            <v>QH-2014-E</v>
          </cell>
          <cell r="H52" t="str">
            <v>2</v>
          </cell>
          <cell r="I52" t="str">
            <v>Quản lý kinh tế</v>
          </cell>
          <cell r="J52">
            <v>60340410</v>
          </cell>
          <cell r="K52" t="str">
            <v>Giải quyết việc làm cho người lao động tại tỉnh Hà Nam</v>
          </cell>
          <cell r="M52" t="str">
            <v>PGS.TS. Mai Thị Thanh Xuân</v>
          </cell>
          <cell r="N52" t="str">
            <v>Trường Đại học Kinh tế, ĐHQGHN</v>
          </cell>
          <cell r="P52" t="str">
            <v>3346/QĐ-ĐHKT ngày 16/11/2016</v>
          </cell>
        </row>
        <row r="53">
          <cell r="B53" t="str">
            <v>Đỗ Thanh Hà 24/10/1985</v>
          </cell>
          <cell r="C53" t="str">
            <v>Đỗ Thanh Hà</v>
          </cell>
          <cell r="D53" t="str">
            <v>Hà</v>
          </cell>
          <cell r="E53" t="str">
            <v>24/10/1985</v>
          </cell>
          <cell r="F53" t="str">
            <v>Kinh tế chính trị</v>
          </cell>
          <cell r="G53" t="str">
            <v>QH-2015-E</v>
          </cell>
          <cell r="H53" t="str">
            <v>1</v>
          </cell>
          <cell r="I53" t="str">
            <v>Quản lý kinh tế</v>
          </cell>
          <cell r="J53">
            <v>60340410</v>
          </cell>
          <cell r="K53" t="str">
            <v>Quản lý hoạt động tín dụng của Ngân hàng TMCP Sài Gòn-Hà Nội</v>
          </cell>
          <cell r="M53" t="str">
            <v>GS.TS. Phan Huy Đường</v>
          </cell>
          <cell r="N53" t="str">
            <v>Trường Đại học Kinh tế, ĐHQGHN</v>
          </cell>
          <cell r="P53" t="str">
            <v>3347/QĐ-ĐHKT ngày 16/11/2016</v>
          </cell>
        </row>
        <row r="54">
          <cell r="B54" t="str">
            <v>Đào Văn Hoàn 06/12/1971</v>
          </cell>
          <cell r="C54" t="str">
            <v>Đào Văn Hoàn</v>
          </cell>
          <cell r="D54" t="str">
            <v>Hoàn</v>
          </cell>
          <cell r="E54" t="str">
            <v>06/12/1971</v>
          </cell>
          <cell r="F54" t="str">
            <v>Kinh tế chính trị</v>
          </cell>
          <cell r="G54" t="str">
            <v>QH-2015-E</v>
          </cell>
          <cell r="H54" t="str">
            <v>1</v>
          </cell>
          <cell r="I54" t="str">
            <v>Quản lý kinh tế</v>
          </cell>
          <cell r="J54">
            <v>60340410</v>
          </cell>
          <cell r="K54" t="str">
            <v>Chiến lược kinh doanh của Công ty Xuất nhập khẩu và Đầu tư thuộc Liên minh các hợp tác xã Việt Nam</v>
          </cell>
          <cell r="M54" t="str">
            <v>TS. Nguyễn Anh Tuấn</v>
          </cell>
          <cell r="N54" t="str">
            <v>Trường Đại học Kinh tế, ĐHQGHN</v>
          </cell>
          <cell r="P54" t="str">
            <v>3348/QĐ-ĐHKT ngày 16/11/2016</v>
          </cell>
        </row>
        <row r="55">
          <cell r="B55" t="str">
            <v>Lại Diệu Linh 13/10/1984</v>
          </cell>
          <cell r="C55" t="str">
            <v>Lại Diệu Linh</v>
          </cell>
          <cell r="D55" t="str">
            <v>Linh</v>
          </cell>
          <cell r="E55" t="str">
            <v>13/10/1984</v>
          </cell>
          <cell r="F55" t="str">
            <v>Kinh tế chính trị</v>
          </cell>
          <cell r="G55" t="str">
            <v>QH-2015-E</v>
          </cell>
          <cell r="H55" t="str">
            <v>1</v>
          </cell>
          <cell r="I55" t="str">
            <v>Quản lý kinh tế</v>
          </cell>
          <cell r="J55">
            <v>60340410</v>
          </cell>
          <cell r="K55" t="str">
            <v>Quản lý nhân lực tại Báo Hà Nội mới</v>
          </cell>
          <cell r="M55" t="str">
            <v>TS. Nguyễn Anh Tuấn</v>
          </cell>
          <cell r="N55" t="str">
            <v>Trường Đại học Kinh tế, ĐHQGHN</v>
          </cell>
          <cell r="P55" t="str">
            <v>3349/QĐ-ĐHKT ngày 16/11/2016</v>
          </cell>
        </row>
        <row r="56">
          <cell r="B56" t="str">
            <v>Phùng Văn Quý 25/08/1977</v>
          </cell>
          <cell r="C56" t="str">
            <v>Phùng Văn Quý</v>
          </cell>
          <cell r="D56" t="str">
            <v>Quý</v>
          </cell>
          <cell r="E56" t="str">
            <v>25/08/1977</v>
          </cell>
          <cell r="F56" t="str">
            <v>Kinh tế chính trị</v>
          </cell>
          <cell r="G56" t="str">
            <v>QH-2015-E</v>
          </cell>
          <cell r="H56" t="str">
            <v>1</v>
          </cell>
          <cell r="I56" t="str">
            <v>Quản lý kinh tế</v>
          </cell>
          <cell r="J56">
            <v>60340410</v>
          </cell>
          <cell r="K56" t="str">
            <v>Tạo động lực cho người lao động tại Công ty TNHH Dược phẩm Gia Minh</v>
          </cell>
          <cell r="M56" t="str">
            <v>TS. Nguyễn Anh Tuấn</v>
          </cell>
          <cell r="N56" t="str">
            <v>Trường Đại học Kinh tế, ĐHQGHN</v>
          </cell>
          <cell r="P56" t="str">
            <v>3350/QĐ-ĐHKT ngày 16/11/2016</v>
          </cell>
        </row>
        <row r="57">
          <cell r="B57" t="str">
            <v>Nguyễn Hồng Hạnh 09/07/1981</v>
          </cell>
          <cell r="C57" t="str">
            <v>Nguyễn Hồng Hạnh</v>
          </cell>
          <cell r="D57" t="str">
            <v>Hạnh</v>
          </cell>
          <cell r="E57" t="str">
            <v>09/07/1981</v>
          </cell>
          <cell r="F57" t="str">
            <v>Kinh tế chính trị</v>
          </cell>
          <cell r="G57" t="str">
            <v>QH-2015-E</v>
          </cell>
          <cell r="H57" t="str">
            <v>1</v>
          </cell>
          <cell r="I57" t="str">
            <v>Quản lý kinh tế</v>
          </cell>
          <cell r="J57">
            <v>60340410</v>
          </cell>
          <cell r="K57" t="str">
            <v>Quản lý doanh thu từ dịch vụ viễn thông tại Công ty viễn thông quốc tế</v>
          </cell>
          <cell r="M57" t="str">
            <v>TS. Nguyễn Cẩm Nhung</v>
          </cell>
          <cell r="N57" t="str">
            <v>Trường Đại học Kinh tế, ĐHQGHN</v>
          </cell>
          <cell r="P57" t="str">
            <v>3351/QĐ-ĐHKT ngày 16/11/2016</v>
          </cell>
        </row>
        <row r="58">
          <cell r="B58" t="str">
            <v>Nguyễn Thanh Phương 04/07/1979</v>
          </cell>
          <cell r="C58" t="str">
            <v>Nguyễn Thanh Phương</v>
          </cell>
          <cell r="D58" t="str">
            <v>Phương</v>
          </cell>
          <cell r="E58" t="str">
            <v>04/07/1979</v>
          </cell>
          <cell r="F58" t="str">
            <v>Kinh tế chính trị</v>
          </cell>
          <cell r="G58" t="str">
            <v>QH-2015-E</v>
          </cell>
          <cell r="H58" t="str">
            <v>1</v>
          </cell>
          <cell r="I58" t="str">
            <v>Quản lý kinh tế</v>
          </cell>
          <cell r="J58">
            <v>60340410</v>
          </cell>
          <cell r="K58" t="str">
            <v>Quản lý chất lượng đội ngũ biên tập viên tại nhà xuất bản chính trị quốc gia Sự thật</v>
          </cell>
          <cell r="M58" t="str">
            <v>TS. Vũ Thị Dậu</v>
          </cell>
          <cell r="N58" t="str">
            <v>Trường Đại học Kinh tế, ĐHQGHN</v>
          </cell>
          <cell r="P58" t="str">
            <v>3352/QĐ-ĐHKT ngày 16/11/2016</v>
          </cell>
        </row>
        <row r="59">
          <cell r="B59" t="str">
            <v>Lê Huy Thành 30443</v>
          </cell>
          <cell r="C59" t="str">
            <v>Lê Huy Thành</v>
          </cell>
          <cell r="D59" t="str">
            <v>Thành</v>
          </cell>
          <cell r="E59">
            <v>30443</v>
          </cell>
          <cell r="F59" t="str">
            <v>Kinh tế chính trị</v>
          </cell>
          <cell r="G59" t="str">
            <v>QH-2014-E</v>
          </cell>
          <cell r="H59" t="str">
            <v>2</v>
          </cell>
          <cell r="I59" t="str">
            <v>Quản lý kinh tế</v>
          </cell>
          <cell r="J59">
            <v>60340410</v>
          </cell>
          <cell r="K59" t="str">
            <v xml:space="preserve">Quản lý lao động nhập cư trong quá trình phát triển kinh tế - xã hội của thành phố Hà Nội </v>
          </cell>
          <cell r="M59" t="str">
            <v>PGS.TS. Nguyễn Xuân Thiên</v>
          </cell>
          <cell r="N59" t="str">
            <v>Trường Đại học Kinh tế, ĐHQGHN</v>
          </cell>
          <cell r="P59" t="str">
            <v>3353/QĐ-ĐHKT ngày 16/11/2016</v>
          </cell>
        </row>
        <row r="60">
          <cell r="B60" t="str">
            <v>Mai Tiến Dũng 08/01/1959</v>
          </cell>
          <cell r="C60" t="str">
            <v>Mai Tiến Dũng</v>
          </cell>
          <cell r="E60" t="str">
            <v>08/01/1959</v>
          </cell>
          <cell r="F60" t="str">
            <v>Kinh tế chính trị</v>
          </cell>
          <cell r="G60" t="str">
            <v>QH-2014-E</v>
          </cell>
          <cell r="H60" t="str">
            <v>1</v>
          </cell>
          <cell r="I60" t="str">
            <v>Quản lý kinh tế</v>
          </cell>
          <cell r="J60">
            <v>60340410</v>
          </cell>
          <cell r="K60" t="str">
            <v>Nâng cao năng lực lãnh đạo - Nghiên cứu tình huống tại tổng công ty cổ phần khoáng sản Hà Nam</v>
          </cell>
          <cell r="M60" t="str">
            <v>TS. Trần Đoàn Kim</v>
          </cell>
          <cell r="N60" t="str">
            <v>Đại học Quốc Gia Hà Nội</v>
          </cell>
          <cell r="P60" t="str">
            <v>3762/QĐ-ĐHKT ngày 31/08/2015</v>
          </cell>
        </row>
        <row r="61">
          <cell r="B61" t="str">
            <v>Đặng Thanh Dũng 29069</v>
          </cell>
          <cell r="C61" t="str">
            <v>Đặng Thanh Dũng</v>
          </cell>
          <cell r="E61">
            <v>29069</v>
          </cell>
          <cell r="F61" t="str">
            <v>Kinh tế chính trị</v>
          </cell>
          <cell r="G61" t="str">
            <v>QH-2015-E</v>
          </cell>
          <cell r="H61" t="str">
            <v>1</v>
          </cell>
          <cell r="I61" t="str">
            <v>Quản lý kinh tế</v>
          </cell>
          <cell r="J61">
            <v>60340410</v>
          </cell>
          <cell r="K61" t="str">
            <v>Quản lý đầu tư xây dựng từ nguồn vốn ngân sách nhà nước của ngành hải quan</v>
          </cell>
          <cell r="M61" t="str">
            <v>GS.TS. Phan Huy Đường</v>
          </cell>
          <cell r="N61" t="str">
            <v>Trường Đại học Kinh tế, ĐHQGHN</v>
          </cell>
          <cell r="P61" t="str">
            <v>3464/QĐ-ĐHKT ngày 16/11/2016</v>
          </cell>
        </row>
        <row r="62">
          <cell r="B62" t="str">
            <v>Hoàng Minh Chiến 18/04/1989</v>
          </cell>
          <cell r="C62" t="str">
            <v>Hoàng Minh Chiến</v>
          </cell>
          <cell r="D62" t="str">
            <v>Chiến</v>
          </cell>
          <cell r="E62" t="str">
            <v>18/04/1989</v>
          </cell>
          <cell r="F62" t="str">
            <v>Tài chính - Ngân hàng</v>
          </cell>
          <cell r="G62" t="str">
            <v>QH-2015-E</v>
          </cell>
          <cell r="H62" t="str">
            <v>1</v>
          </cell>
          <cell r="I62" t="str">
            <v>Tài chính - Ngân hàng</v>
          </cell>
          <cell r="J62">
            <v>60340201</v>
          </cell>
          <cell r="K62" t="str">
            <v>Nâng cao chất lượng tín dụng đối với doanh nghiệp vừa và nhỏ tại Ngân hàng Nông nghiệp và phát triển nông thôn - Chi nhánh huyện Kim Bảng, tỉnh Hà Nam</v>
          </cell>
          <cell r="M62" t="str">
            <v>TS. Trần Thị Vân Anh</v>
          </cell>
          <cell r="N62" t="str">
            <v xml:space="preserve"> Trường ĐH Kinh tế, ĐHQG Hà Nội</v>
          </cell>
          <cell r="P62" t="str">
            <v>3354/QĐ-ĐHKT ngày 16/11/2016</v>
          </cell>
        </row>
        <row r="63">
          <cell r="B63" t="str">
            <v>Nguyễn Lê Cường 14/11/1991</v>
          </cell>
          <cell r="C63" t="str">
            <v>Nguyễn Lê Cường</v>
          </cell>
          <cell r="D63" t="str">
            <v>Cường</v>
          </cell>
          <cell r="E63" t="str">
            <v>14/11/1991</v>
          </cell>
          <cell r="F63" t="str">
            <v>Tài chính - Ngân hàng</v>
          </cell>
          <cell r="G63" t="str">
            <v>QH-2015-E</v>
          </cell>
          <cell r="H63" t="str">
            <v>1</v>
          </cell>
          <cell r="I63" t="str">
            <v>Tài chính - Ngân hàng</v>
          </cell>
          <cell r="J63">
            <v>60340201</v>
          </cell>
          <cell r="K63" t="str">
            <v>Hoàn thiện công tác quản lý thuế giá trị gia tăng đối với doanh nghiệp ngoài quốc doanh ở Chi cục thuế Ba Đình - Thành phố Hà Nội</v>
          </cell>
          <cell r="M63" t="str">
            <v>PGS.TS. Nguyễn Văn Hiệu</v>
          </cell>
          <cell r="N63" t="str">
            <v xml:space="preserve"> Trường ĐH Kinh tế, ĐHQG Hà Nội</v>
          </cell>
          <cell r="P63" t="str">
            <v>3355/QĐ-ĐHKT ngày 16/11/2016</v>
          </cell>
        </row>
        <row r="64">
          <cell r="B64" t="str">
            <v>Nguyễn Tiến Dũng 10/05/1988</v>
          </cell>
          <cell r="C64" t="str">
            <v>Nguyễn Tiến Dũng</v>
          </cell>
          <cell r="D64" t="str">
            <v>Dũng</v>
          </cell>
          <cell r="E64" t="str">
            <v>10/05/1988</v>
          </cell>
          <cell r="F64" t="str">
            <v>Tài chính - Ngân hàng</v>
          </cell>
          <cell r="G64" t="str">
            <v>QH-2015-E</v>
          </cell>
          <cell r="H64" t="str">
            <v>1</v>
          </cell>
          <cell r="I64" t="str">
            <v>Tài chính - Ngân hàng</v>
          </cell>
          <cell r="J64">
            <v>60340201</v>
          </cell>
          <cell r="K64" t="str">
            <v>Chất lượng tín dụng tại Ngân hàng Nông nghiệp và Phát triển nông thôn Việt Nam - Chi nhánh Bắc Hà Nội</v>
          </cell>
          <cell r="M64" t="str">
            <v>PGS.TS. Trần Thị Thái Hà</v>
          </cell>
          <cell r="N64" t="str">
            <v xml:space="preserve"> Trường ĐH Kinh tế, ĐHQG Hà Nội</v>
          </cell>
          <cell r="P64" t="str">
            <v>3356/QĐ-ĐHKT ngày 16/11/2016</v>
          </cell>
        </row>
        <row r="65">
          <cell r="B65" t="str">
            <v>Nguyễn Đức Duy 30/12/1992</v>
          </cell>
          <cell r="C65" t="str">
            <v>Nguyễn Đức Duy</v>
          </cell>
          <cell r="D65" t="str">
            <v>Duy</v>
          </cell>
          <cell r="E65" t="str">
            <v>30/12/1992</v>
          </cell>
          <cell r="F65" t="str">
            <v>Tài chính - Ngân hàng</v>
          </cell>
          <cell r="G65" t="str">
            <v>QH-2015-E</v>
          </cell>
          <cell r="H65" t="str">
            <v>1</v>
          </cell>
          <cell r="I65" t="str">
            <v>Tài chính - Ngân hàng</v>
          </cell>
          <cell r="J65">
            <v>60340201</v>
          </cell>
          <cell r="K65" t="str">
            <v>Giải pháp phòng ngừa rủi ro tín dụng tại Ngân hàng Nông nghiệp và Phát triển nông thôn Việt Nam - Chi nhánh Hoàng Quốc Việt</v>
          </cell>
          <cell r="M65" t="str">
            <v>TS. Đinh Xuân Cường</v>
          </cell>
          <cell r="N65" t="str">
            <v xml:space="preserve"> Trường ĐH Kinh tế, ĐHQG Hà Nội</v>
          </cell>
          <cell r="P65" t="str">
            <v>3357/QĐ-ĐHKT ngày 16/11/2016</v>
          </cell>
        </row>
        <row r="66">
          <cell r="B66" t="str">
            <v>Nguyễn Hải Hà 30/10/1992</v>
          </cell>
          <cell r="C66" t="str">
            <v>Nguyễn Hải Hà</v>
          </cell>
          <cell r="D66" t="str">
            <v>Hà</v>
          </cell>
          <cell r="E66" t="str">
            <v>30/10/1992</v>
          </cell>
          <cell r="F66" t="str">
            <v>Tài chính - Ngân hàng</v>
          </cell>
          <cell r="G66" t="str">
            <v>QH-2015-E</v>
          </cell>
          <cell r="H66" t="str">
            <v>1</v>
          </cell>
          <cell r="I66" t="str">
            <v>Tài chính - Ngân hàng</v>
          </cell>
          <cell r="J66">
            <v>60340201</v>
          </cell>
          <cell r="K66" t="str">
            <v>Hiệu quả tín dụng đối với hộ nghèo tại Ngân hàng Chính sách xã hội tỉnh Tuyên Quang</v>
          </cell>
          <cell r="M66" t="str">
            <v>PGS.TS. Phí Mạnh Hồng</v>
          </cell>
          <cell r="N66" t="str">
            <v xml:space="preserve"> Trường ĐH Kinh tế, ĐHQG Hà Nội</v>
          </cell>
          <cell r="P66" t="str">
            <v>3358/QĐ-ĐHKT ngày 16/11/2016</v>
          </cell>
        </row>
        <row r="67">
          <cell r="B67" t="str">
            <v>Nguyễn Thị Ngân Hà 12/12/1990</v>
          </cell>
          <cell r="C67" t="str">
            <v>Nguyễn Thị Ngân Hà</v>
          </cell>
          <cell r="D67" t="str">
            <v>Hà</v>
          </cell>
          <cell r="E67" t="str">
            <v>12/12/1990</v>
          </cell>
          <cell r="F67" t="str">
            <v>Tài chính - Ngân hàng</v>
          </cell>
          <cell r="G67" t="str">
            <v>QH-2015-E</v>
          </cell>
          <cell r="H67" t="str">
            <v>1</v>
          </cell>
          <cell r="I67" t="str">
            <v>Tài chính - Ngân hàng</v>
          </cell>
          <cell r="J67">
            <v>60340201</v>
          </cell>
          <cell r="K67" t="str">
            <v>Nâng cao chất lượng công tác kiểm soát thanh toán vốn đầu tư xây dựng cơ bản từ Ngân sách nhà nước tại Kho bạc Nhà nước Hải Phòng</v>
          </cell>
          <cell r="M67" t="str">
            <v>PGS.TS. Nguyễn Văn Hiệu</v>
          </cell>
          <cell r="N67" t="str">
            <v xml:space="preserve"> Trường ĐH Kinh tế, ĐHQG Hà Nội</v>
          </cell>
          <cell r="P67" t="str">
            <v>3359/QĐ-ĐHKT ngày 16/11/2016</v>
          </cell>
        </row>
        <row r="68">
          <cell r="B68" t="str">
            <v>Phùng Thị Thanh Hà 03/06/1992</v>
          </cell>
          <cell r="C68" t="str">
            <v>Phùng Thị Thanh Hà</v>
          </cell>
          <cell r="D68" t="str">
            <v>Hà</v>
          </cell>
          <cell r="E68" t="str">
            <v>03/06/1992</v>
          </cell>
          <cell r="F68" t="str">
            <v>Tài chính - Ngân hàng</v>
          </cell>
          <cell r="G68" t="str">
            <v>QH-2015-E</v>
          </cell>
          <cell r="H68" t="str">
            <v>1</v>
          </cell>
          <cell r="I68" t="str">
            <v>Tài chính - Ngân hàng</v>
          </cell>
          <cell r="J68">
            <v>60340201</v>
          </cell>
          <cell r="K68" t="str">
            <v>Giải pháp xử lý nợ xấu trong hệ thống Ngân hàng thương mại Việt Nam</v>
          </cell>
          <cell r="M68" t="str">
            <v>TS. Nguyễn Anh Tùng</v>
          </cell>
          <cell r="N68" t="str">
            <v>Bộ Tài chính</v>
          </cell>
          <cell r="P68" t="str">
            <v>3360/QĐ-ĐHKT ngày 16/11/2016</v>
          </cell>
        </row>
        <row r="69">
          <cell r="B69" t="str">
            <v>Nguyễn Thị Thu Hà 12/11/1992</v>
          </cell>
          <cell r="C69" t="str">
            <v>Nguyễn Thị Thu Hà</v>
          </cell>
          <cell r="D69" t="str">
            <v>Hà</v>
          </cell>
          <cell r="E69" t="str">
            <v>12/11/1992</v>
          </cell>
          <cell r="F69" t="str">
            <v>Tài chính - Ngân hàng</v>
          </cell>
          <cell r="G69" t="str">
            <v>QH-2015-E</v>
          </cell>
          <cell r="H69" t="str">
            <v>1</v>
          </cell>
          <cell r="I69" t="str">
            <v>Tài chính - Ngân hàng</v>
          </cell>
          <cell r="J69">
            <v>60340201</v>
          </cell>
          <cell r="K69" t="str">
            <v>Phát triển dịch vụ thẻ tại Ngân hàng TMCP Đầu tư và Phát triển Việt Nam - chi nhánh Đông Đô</v>
          </cell>
          <cell r="M69" t="str">
            <v>TS. Đinh Thị Thanh Vân</v>
          </cell>
          <cell r="N69" t="str">
            <v xml:space="preserve"> Trường ĐH Kinh tế, ĐHQG Hà Nội</v>
          </cell>
          <cell r="P69" t="str">
            <v>3361/QĐ-ĐHKT ngày 16/11/2016</v>
          </cell>
        </row>
        <row r="70">
          <cell r="B70" t="str">
            <v>Nguyễn Thị Việt Hà 02/09/1986</v>
          </cell>
          <cell r="C70" t="str">
            <v>Nguyễn Thị Việt Hà</v>
          </cell>
          <cell r="D70" t="str">
            <v>Hà</v>
          </cell>
          <cell r="E70" t="str">
            <v>02/09/1986</v>
          </cell>
          <cell r="F70" t="str">
            <v>Tài chính - Ngân hàng</v>
          </cell>
          <cell r="G70" t="str">
            <v>QH-2015-E</v>
          </cell>
          <cell r="H70" t="str">
            <v>1</v>
          </cell>
          <cell r="I70" t="str">
            <v>Tài chính - Ngân hàng</v>
          </cell>
          <cell r="J70">
            <v>60340201</v>
          </cell>
          <cell r="K70" t="str">
            <v>Cơ chế phối hợp giữa cục thuế với hệ thống Ngân hàng thương mại và Hiệp hội doanh nghiệp nhằm tăng cường công tác hỗ trợ người nộp thuế trên địa bàn thành phố Hà Nội</v>
          </cell>
          <cell r="M70" t="str">
            <v>PGS.TS. Nguyễn Văn Hiệu</v>
          </cell>
          <cell r="N70" t="str">
            <v xml:space="preserve"> Trường ĐH Kinh tế, ĐHQG Hà Nội</v>
          </cell>
          <cell r="P70" t="str">
            <v>3362/QĐ-ĐHKT ngày 16/11/2016</v>
          </cell>
        </row>
        <row r="71">
          <cell r="B71" t="str">
            <v>Trần Minh Nguyên Hạnh 19/12/1991</v>
          </cell>
          <cell r="C71" t="str">
            <v>Trần Minh Nguyên Hạnh</v>
          </cell>
          <cell r="D71" t="str">
            <v>Hạnh</v>
          </cell>
          <cell r="E71" t="str">
            <v>19/12/1991</v>
          </cell>
          <cell r="F71" t="str">
            <v>Tài chính - Ngân hàng</v>
          </cell>
          <cell r="G71" t="str">
            <v>QH-2015-E</v>
          </cell>
          <cell r="H71" t="str">
            <v>1</v>
          </cell>
          <cell r="I71" t="str">
            <v>Tài chính - Ngân hàng</v>
          </cell>
          <cell r="J71">
            <v>60340201</v>
          </cell>
          <cell r="K71" t="str">
            <v>Phát triển nghiệp vụ bao thanh toán tại Ngân hàng TMCP Đầu tư và Phát triển Việt Nam - Chi nhánh Phú Thọ</v>
          </cell>
          <cell r="M71" t="str">
            <v>TS. Trần Thị Vân Anh</v>
          </cell>
          <cell r="N71" t="str">
            <v xml:space="preserve"> Trường ĐH Kinh tế, ĐHQG Hà Nội</v>
          </cell>
          <cell r="P71" t="str">
            <v>3363/QĐ-ĐHKT ngày 16/11/2016</v>
          </cell>
        </row>
        <row r="72">
          <cell r="B72" t="str">
            <v>Nguyễn Thu Hiền 15/08/1991</v>
          </cell>
          <cell r="C72" t="str">
            <v>Nguyễn Thu Hiền</v>
          </cell>
          <cell r="D72" t="str">
            <v>Hiền</v>
          </cell>
          <cell r="E72" t="str">
            <v>15/08/1991</v>
          </cell>
          <cell r="F72" t="str">
            <v>Tài chính - Ngân hàng</v>
          </cell>
          <cell r="G72" t="str">
            <v>QH-2015-E</v>
          </cell>
          <cell r="H72" t="str">
            <v>1</v>
          </cell>
          <cell r="I72" t="str">
            <v>Tài chính - Ngân hàng</v>
          </cell>
          <cell r="J72">
            <v>60340201</v>
          </cell>
          <cell r="K72" t="str">
            <v>Các nhân tố ảnh hưởng đến sự phát triển dịch vụ ngân hàng bán lẻ tại Ngân hàng Nông nghiệp và Phát triển Nông thôn Việt Nam - Chi nhánh Hà Tây</v>
          </cell>
          <cell r="M72" t="str">
            <v>PGS.TS. Nguyễn Văn Hiệu</v>
          </cell>
          <cell r="N72" t="str">
            <v xml:space="preserve"> Trường ĐH Kinh tế, ĐHQG Hà Nội</v>
          </cell>
          <cell r="P72" t="str">
            <v>3364/QĐ-ĐHKT ngày 16/11/2016</v>
          </cell>
        </row>
        <row r="73">
          <cell r="B73" t="str">
            <v>Nguyễn Như Hiệp 21/06/1990</v>
          </cell>
          <cell r="C73" t="str">
            <v>Nguyễn Như Hiệp</v>
          </cell>
          <cell r="D73" t="str">
            <v>Hiệp</v>
          </cell>
          <cell r="E73" t="str">
            <v>21/06/1990</v>
          </cell>
          <cell r="F73" t="str">
            <v>Tài chính - Ngân hàng</v>
          </cell>
          <cell r="G73" t="str">
            <v>QH-2015-E</v>
          </cell>
          <cell r="H73" t="str">
            <v>1</v>
          </cell>
          <cell r="I73" t="str">
            <v>Tài chính - Ngân hàng</v>
          </cell>
          <cell r="J73">
            <v>60340201</v>
          </cell>
          <cell r="K73" t="str">
            <v>Quản trị rủi ro trong kinh doanh thẻ tại Ngân hàng TMCP Kỹ Thương Việt Nam</v>
          </cell>
          <cell r="M73" t="str">
            <v>TS. Nguyễn Thị Phương Dung</v>
          </cell>
          <cell r="N73" t="str">
            <v xml:space="preserve"> Trường ĐH Kinh tế, ĐHQG Hà Nội</v>
          </cell>
          <cell r="P73" t="str">
            <v>3365/QĐ-ĐHKT ngày 16/11/2016</v>
          </cell>
        </row>
        <row r="74">
          <cell r="B74" t="str">
            <v>Đào Thị Thanh Hòa 01/09/1989</v>
          </cell>
          <cell r="C74" t="str">
            <v>Đào Thị Thanh Hòa</v>
          </cell>
          <cell r="D74" t="str">
            <v>Hòa</v>
          </cell>
          <cell r="E74" t="str">
            <v>01/09/1989</v>
          </cell>
          <cell r="F74" t="str">
            <v>Tài chính - Ngân hàng</v>
          </cell>
          <cell r="G74" t="str">
            <v>QH-2015-E</v>
          </cell>
          <cell r="H74" t="str">
            <v>1</v>
          </cell>
          <cell r="I74" t="str">
            <v>Tài chính - Ngân hàng</v>
          </cell>
          <cell r="J74">
            <v>60340201</v>
          </cell>
          <cell r="K74" t="str">
            <v>Hoạt động cho vay dự án nước sạch nông thôn mới tại Ngân hàng TMCP Đầu tư và Phát triển Việt Nam - Chi nhánh Thái Bình</v>
          </cell>
          <cell r="M74" t="str">
            <v>PGS.TS. Trịnh Thị Hoa Mai</v>
          </cell>
          <cell r="N74" t="str">
            <v xml:space="preserve"> Trường ĐH Kinh tế, ĐHQG Hà Nội</v>
          </cell>
          <cell r="P74" t="str">
            <v>3366/QĐ-ĐHKT ngày 16/11/2016</v>
          </cell>
        </row>
        <row r="75">
          <cell r="B75" t="str">
            <v>Phạm Thị Ánh Hồng 23/08/1991</v>
          </cell>
          <cell r="C75" t="str">
            <v>Phạm Thị Ánh Hồng</v>
          </cell>
          <cell r="D75" t="str">
            <v>Hồng</v>
          </cell>
          <cell r="E75" t="str">
            <v>23/08/1991</v>
          </cell>
          <cell r="F75" t="str">
            <v>Tài chính - Ngân hàng</v>
          </cell>
          <cell r="G75" t="str">
            <v>QH-2015-E</v>
          </cell>
          <cell r="H75" t="str">
            <v>1</v>
          </cell>
          <cell r="I75" t="str">
            <v>Tài chính - Ngân hàng</v>
          </cell>
          <cell r="J75">
            <v>60340201</v>
          </cell>
          <cell r="K75" t="str">
            <v>Mở rộng cho vay khách hàng cá nhân tại Ngân hàng Nông nghiệp và phát triển nông thôn - chi nhánh Hà Tây</v>
          </cell>
          <cell r="M75" t="str">
            <v>PGS.TS. Trần Thị Thái Hà</v>
          </cell>
          <cell r="N75" t="str">
            <v xml:space="preserve"> Trường ĐH Kinh tế, ĐHQG Hà Nội</v>
          </cell>
          <cell r="P75" t="str">
            <v>3367/QĐ-ĐHKT ngày 16/11/2016</v>
          </cell>
        </row>
        <row r="76">
          <cell r="B76" t="str">
            <v>Nguyễn Thị Hồng 25/10/1989</v>
          </cell>
          <cell r="C76" t="str">
            <v>Nguyễn Thị Hồng</v>
          </cell>
          <cell r="D76" t="str">
            <v>Hồng</v>
          </cell>
          <cell r="E76" t="str">
            <v>25/10/1989</v>
          </cell>
          <cell r="F76" t="str">
            <v>Tài chính - Ngân hàng</v>
          </cell>
          <cell r="G76" t="str">
            <v>QH-2015-E</v>
          </cell>
          <cell r="H76" t="str">
            <v>1</v>
          </cell>
          <cell r="I76" t="str">
            <v>Tài chính - Ngân hàng</v>
          </cell>
          <cell r="J76">
            <v>60340201</v>
          </cell>
          <cell r="K76" t="str">
            <v>Nâng cao hiệu quả cho vay học sinh - sinh viên tại Ngân hàng Chính sách xã hội - Chi nhánh huyện Kim Động, Hưng Yên</v>
          </cell>
          <cell r="M76" t="str">
            <v>TS. Nguyễn Phú Hà</v>
          </cell>
          <cell r="N76" t="str">
            <v xml:space="preserve"> Trường ĐH Kinh tế, ĐHQG Hà Nội</v>
          </cell>
          <cell r="P76" t="str">
            <v>3368/QĐ-ĐHKT ngày 16/11/2016</v>
          </cell>
        </row>
        <row r="77">
          <cell r="B77" t="str">
            <v>Đỗ Thanh Huyền 26/12/1989</v>
          </cell>
          <cell r="C77" t="str">
            <v>Đỗ Thanh Huyền</v>
          </cell>
          <cell r="D77" t="str">
            <v>Huyền</v>
          </cell>
          <cell r="E77" t="str">
            <v>26/12/1989</v>
          </cell>
          <cell r="F77" t="str">
            <v>Tài chính - Ngân hàng</v>
          </cell>
          <cell r="G77" t="str">
            <v>QH-2015-E</v>
          </cell>
          <cell r="H77" t="str">
            <v>1</v>
          </cell>
          <cell r="I77" t="str">
            <v>Tài chính - Ngân hàng</v>
          </cell>
          <cell r="J77">
            <v>60340201</v>
          </cell>
          <cell r="K77" t="str">
            <v>Nâng cao chất lượng dịch vụ tín dụng tại Ngân  hàng TMCP Công thương Việt Nam - Chi nhánh Quang Minh</v>
          </cell>
          <cell r="M77" t="str">
            <v>TS. Nguyễn Thị Thư</v>
          </cell>
          <cell r="N77" t="str">
            <v>Trường ĐH Kinh tế, ĐHQG Hà Nội</v>
          </cell>
          <cell r="P77" t="str">
            <v>3369/QĐ-ĐHKT ngày 16/11/2016</v>
          </cell>
        </row>
        <row r="78">
          <cell r="B78" t="str">
            <v>Ngô Thị Thanh Huyền 03/09/1987</v>
          </cell>
          <cell r="C78" t="str">
            <v>Ngô Thị Thanh Huyền</v>
          </cell>
          <cell r="D78" t="str">
            <v>Huyền</v>
          </cell>
          <cell r="E78" t="str">
            <v>03/09/1987</v>
          </cell>
          <cell r="F78" t="str">
            <v>Tài chính - Ngân hàng</v>
          </cell>
          <cell r="G78" t="str">
            <v>QH-2015-E</v>
          </cell>
          <cell r="H78" t="str">
            <v>1</v>
          </cell>
          <cell r="I78" t="str">
            <v>Tài chính - Ngân hàng</v>
          </cell>
          <cell r="J78">
            <v>60340201</v>
          </cell>
          <cell r="K78" t="str">
            <v>Đánh giá quy trình thanh tra tại chỗ đối với các Quỹ tín dụng nhân dân trên địa bàn thành phố Hà nội</v>
          </cell>
          <cell r="M78" t="str">
            <v>TS. Nguyễn Phú Hà</v>
          </cell>
          <cell r="N78" t="str">
            <v xml:space="preserve"> Trường ĐH Kinh tế, ĐHQG Hà Nội</v>
          </cell>
          <cell r="P78" t="str">
            <v>3370/QĐ-ĐHKT ngày 16/11/2016</v>
          </cell>
        </row>
        <row r="79">
          <cell r="B79" t="str">
            <v>Nguyễn Thị Thanh Huyền 06/07/1993</v>
          </cell>
          <cell r="C79" t="str">
            <v>Nguyễn Thị Thanh Huyền</v>
          </cell>
          <cell r="D79" t="str">
            <v>Huyền</v>
          </cell>
          <cell r="E79" t="str">
            <v>06/07/1993</v>
          </cell>
          <cell r="F79" t="str">
            <v>Tài chính - Ngân hàng</v>
          </cell>
          <cell r="G79" t="str">
            <v>QH-2015-E</v>
          </cell>
          <cell r="H79" t="str">
            <v>1</v>
          </cell>
          <cell r="I79" t="str">
            <v>Tài chính - Ngân hàng</v>
          </cell>
          <cell r="J79">
            <v>60340201</v>
          </cell>
          <cell r="K79" t="str">
            <v>Phát triển dịch vụ thanh toán không dùng tiền mặt tại Ngân hàng TMCP Công thương việt nam - Chi nhánh Thanh Xuân</v>
          </cell>
          <cell r="M79" t="str">
            <v>TS. Vũ Hà Cường</v>
          </cell>
          <cell r="N79" t="str">
            <v>Ban Kinh tế Trung ương</v>
          </cell>
          <cell r="P79" t="str">
            <v>3371/QĐ-ĐHKT ngày 16/11/2016</v>
          </cell>
        </row>
        <row r="80">
          <cell r="B80" t="str">
            <v>Trần Lan Hương 28/11/1991</v>
          </cell>
          <cell r="C80" t="str">
            <v>Trần Lan Hương</v>
          </cell>
          <cell r="D80" t="str">
            <v>Hương</v>
          </cell>
          <cell r="E80" t="str">
            <v>28/11/1991</v>
          </cell>
          <cell r="F80" t="str">
            <v>Tài chính - Ngân hàng</v>
          </cell>
          <cell r="G80" t="str">
            <v>QH-2015-E</v>
          </cell>
          <cell r="H80" t="str">
            <v>1</v>
          </cell>
          <cell r="I80" t="str">
            <v>Tài chính - Ngân hàng</v>
          </cell>
          <cell r="J80">
            <v>60340201</v>
          </cell>
          <cell r="K80" t="str">
            <v>Chất lượng dịch vụ ngân hàng bán lẻ tại Ngân hàng TMCP Ngoại thương Việt Nam - Chi nhánh Chương Dương</v>
          </cell>
          <cell r="M80" t="str">
            <v>PGS.TS. Trịnh Thị Hoa Mai</v>
          </cell>
          <cell r="N80" t="str">
            <v xml:space="preserve"> Trường ĐH Kinh tế, ĐHQG Hà Nội</v>
          </cell>
          <cell r="P80" t="str">
            <v>3372/QĐ-ĐHKT ngày 16/11/2016</v>
          </cell>
        </row>
        <row r="81">
          <cell r="B81" t="str">
            <v>Phạm Thị Hương Lan 18/09/1983</v>
          </cell>
          <cell r="C81" t="str">
            <v>Phạm Thị Hương Lan</v>
          </cell>
          <cell r="D81" t="str">
            <v>Lan</v>
          </cell>
          <cell r="E81" t="str">
            <v>18/09/1983</v>
          </cell>
          <cell r="F81" t="str">
            <v>Tài chính - Ngân hàng</v>
          </cell>
          <cell r="G81" t="str">
            <v>QH-2015-E</v>
          </cell>
          <cell r="H81" t="str">
            <v>1</v>
          </cell>
          <cell r="I81" t="str">
            <v>Tài chính - Ngân hàng</v>
          </cell>
          <cell r="J81">
            <v>60340201</v>
          </cell>
          <cell r="K81" t="str">
            <v>Quản trị rủi ro tín dụng tại Ngân hàng  TMCP Xuất nhập khẩu Việt Nam - Chi nhánh Hà Nội</v>
          </cell>
          <cell r="M81" t="str">
            <v>TS. Đinh Thị Thanh Vân</v>
          </cell>
          <cell r="N81" t="str">
            <v xml:space="preserve"> Trường ĐH Kinh tế, ĐHQG Hà Nội</v>
          </cell>
          <cell r="P81" t="str">
            <v>3373/QĐ-ĐHKT ngày 16/11/2016</v>
          </cell>
        </row>
        <row r="82">
          <cell r="B82" t="str">
            <v>Lê Thị Ngọc Linh 14/05/1990</v>
          </cell>
          <cell r="C82" t="str">
            <v>Lê Thị Ngọc Linh</v>
          </cell>
          <cell r="D82" t="str">
            <v>Linh</v>
          </cell>
          <cell r="E82" t="str">
            <v>14/05/1990</v>
          </cell>
          <cell r="F82" t="str">
            <v>Tài chính - Ngân hàng</v>
          </cell>
          <cell r="G82" t="str">
            <v>QH-2015-E</v>
          </cell>
          <cell r="H82" t="str">
            <v>1</v>
          </cell>
          <cell r="I82" t="str">
            <v>Tài chính - Ngân hàng</v>
          </cell>
          <cell r="J82">
            <v>60340201</v>
          </cell>
          <cell r="K82" t="str">
            <v>Phát triển dịch vụ ngân hàng bán lẻ tại Ngân hàng TMCP Đầu tư và Phát triển Việt Nam - Chi nhánh Thái Bình</v>
          </cell>
          <cell r="L82" t="str">
            <v>Phát triển hoạt động cho vay tiêu dùng tại Ngân hàng TMCP Đầu tư và Phát triển Việt Nam - Chi nhánh Thái Bình</v>
          </cell>
          <cell r="M82" t="str">
            <v>TS. Đinh Xuân Cường</v>
          </cell>
          <cell r="N82" t="str">
            <v xml:space="preserve"> Trường ĐH Kinh tế, ĐHQG Hà Nội</v>
          </cell>
          <cell r="P82" t="str">
            <v>3374/QĐ-ĐHKT ngày 16/11/2016</v>
          </cell>
        </row>
        <row r="83">
          <cell r="B83" t="str">
            <v>Đặng Trần Sơn Linh 02/06/1991</v>
          </cell>
          <cell r="C83" t="str">
            <v>Đặng Trần Sơn Linh</v>
          </cell>
          <cell r="D83" t="str">
            <v>Linh</v>
          </cell>
          <cell r="E83" t="str">
            <v>02/06/1991</v>
          </cell>
          <cell r="F83" t="str">
            <v>Tài chính - Ngân hàng</v>
          </cell>
          <cell r="G83" t="str">
            <v>QH-2015-E</v>
          </cell>
          <cell r="H83" t="str">
            <v>1</v>
          </cell>
          <cell r="I83" t="str">
            <v>Tài chính - Ngân hàng</v>
          </cell>
          <cell r="J83">
            <v>60340201</v>
          </cell>
          <cell r="K83" t="str">
            <v>Phát triển hoạt động cho vay nông nghiệp, nông thôn của các ngân hàng thương mại tại Việt Nam</v>
          </cell>
          <cell r="M83" t="str">
            <v>TS. Lê Trung Thành</v>
          </cell>
          <cell r="N83" t="str">
            <v xml:space="preserve"> Trường ĐH Kinh tế, ĐHQG Hà Nội</v>
          </cell>
          <cell r="P83" t="str">
            <v>3375/QĐ-ĐHKT ngày 16/11/2016</v>
          </cell>
        </row>
        <row r="84">
          <cell r="B84" t="str">
            <v>Vương Thị Thanh Mai 22/05/1991</v>
          </cell>
          <cell r="C84" t="str">
            <v>Vương Thị Thanh Mai</v>
          </cell>
          <cell r="D84" t="str">
            <v>Mai</v>
          </cell>
          <cell r="E84" t="str">
            <v>22/05/1991</v>
          </cell>
          <cell r="F84" t="str">
            <v>Tài chính - Ngân hàng</v>
          </cell>
          <cell r="G84" t="str">
            <v>QH-2015-E</v>
          </cell>
          <cell r="H84" t="str">
            <v>1</v>
          </cell>
          <cell r="I84" t="str">
            <v>Tài chính - Ngân hàng</v>
          </cell>
          <cell r="J84">
            <v>60340201</v>
          </cell>
          <cell r="K84" t="str">
            <v>Phân tích và lập kế hoạch tài chính tại Công ty cổ phần tập đoàn Hoa Sen</v>
          </cell>
          <cell r="M84" t="str">
            <v>TS. Nguyễn Thế Hùng</v>
          </cell>
          <cell r="N84" t="str">
            <v xml:space="preserve"> Trường ĐH Kinh tế, ĐHQG Hà Nội</v>
          </cell>
          <cell r="P84" t="str">
            <v>3376/QĐ-ĐHKT ngày 16/11/2016</v>
          </cell>
        </row>
        <row r="85">
          <cell r="B85" t="str">
            <v>Nguyễn Lê Minh 16/10/1992</v>
          </cell>
          <cell r="C85" t="str">
            <v>Nguyễn Lê Minh</v>
          </cell>
          <cell r="D85" t="str">
            <v>Minh</v>
          </cell>
          <cell r="E85" t="str">
            <v>16/10/1992</v>
          </cell>
          <cell r="F85" t="str">
            <v>Tài chính - Ngân hàng</v>
          </cell>
          <cell r="G85" t="str">
            <v>QH-2015-E</v>
          </cell>
          <cell r="H85" t="str">
            <v>1</v>
          </cell>
          <cell r="I85" t="str">
            <v>Tài chính - Ngân hàng</v>
          </cell>
          <cell r="J85">
            <v>60340201</v>
          </cell>
          <cell r="K85" t="str">
            <v>Nâng cao hiệu quả đầu tư công ở Thanh Hóa</v>
          </cell>
          <cell r="M85" t="str">
            <v>TS. Lê Trung Thành</v>
          </cell>
          <cell r="N85" t="str">
            <v xml:space="preserve"> Trường ĐH Kinh tế, ĐHQG Hà Nội</v>
          </cell>
          <cell r="P85" t="str">
            <v>3377/QĐ-ĐHKT ngày 16/11/2016</v>
          </cell>
        </row>
        <row r="86">
          <cell r="B86" t="str">
            <v>Đào Hải Nam 13/01/1988</v>
          </cell>
          <cell r="C86" t="str">
            <v>Đào Hải Nam</v>
          </cell>
          <cell r="D86" t="str">
            <v>Nam</v>
          </cell>
          <cell r="E86" t="str">
            <v>13/01/1988</v>
          </cell>
          <cell r="F86" t="str">
            <v>Tài chính - Ngân hàng</v>
          </cell>
          <cell r="G86" t="str">
            <v>QH-2015-E</v>
          </cell>
          <cell r="H86" t="str">
            <v>1</v>
          </cell>
          <cell r="I86" t="str">
            <v>Tài chính - Ngân hàng</v>
          </cell>
          <cell r="J86">
            <v>60340201</v>
          </cell>
          <cell r="K86" t="str">
            <v>Hoạt động tín dụng cho lĩnh vực đầu tư phát triển của Nhà nước tại Ngân hàng Phát triển Việt Nam</v>
          </cell>
          <cell r="M86" t="str">
            <v>TS. Nguyễn Cẩm Nhung</v>
          </cell>
          <cell r="N86" t="str">
            <v>Trường ĐH Kinh tế, ĐHQG Hà Nội</v>
          </cell>
          <cell r="P86" t="str">
            <v>3378/QĐ-ĐHKT ngày 16/11/2016</v>
          </cell>
        </row>
        <row r="87">
          <cell r="B87" t="str">
            <v>Lê Hoài Nam 21/04/1990</v>
          </cell>
          <cell r="C87" t="str">
            <v>Lê Hoài Nam</v>
          </cell>
          <cell r="D87" t="str">
            <v>Nam</v>
          </cell>
          <cell r="E87" t="str">
            <v>21/04/1990</v>
          </cell>
          <cell r="F87" t="str">
            <v>Tài chính - Ngân hàng</v>
          </cell>
          <cell r="G87" t="str">
            <v>QH-2015-E</v>
          </cell>
          <cell r="H87" t="str">
            <v>1</v>
          </cell>
          <cell r="I87" t="str">
            <v>Tài chính - Ngân hàng</v>
          </cell>
          <cell r="J87">
            <v>60340201</v>
          </cell>
          <cell r="K87" t="str">
            <v>Nâng cao hiệu quả quản trị rủi ro tín dụng tại Ngân hàng Nông nghiệp và Phát triển nông thôn Việt Nam - Chi nhánh Thủ Đô</v>
          </cell>
          <cell r="M87" t="str">
            <v>TS. Hoàng Khắc Lịch</v>
          </cell>
          <cell r="N87" t="str">
            <v xml:space="preserve"> Trường ĐH Kinh tế, ĐHQG Hà Nội</v>
          </cell>
          <cell r="P87" t="str">
            <v>3379/QĐ-ĐHKT ngày 16/11/2016</v>
          </cell>
        </row>
        <row r="88">
          <cell r="B88" t="str">
            <v>Nguyễn Văn Nam 25/04/1990</v>
          </cell>
          <cell r="C88" t="str">
            <v>Nguyễn Văn Nam</v>
          </cell>
          <cell r="D88" t="str">
            <v>Nam</v>
          </cell>
          <cell r="E88" t="str">
            <v>25/04/1990</v>
          </cell>
          <cell r="F88" t="str">
            <v>Tài chính - Ngân hàng</v>
          </cell>
          <cell r="G88" t="str">
            <v>QH-2015-E</v>
          </cell>
          <cell r="H88" t="str">
            <v>1</v>
          </cell>
          <cell r="I88" t="str">
            <v>Tài chính - Ngân hàng</v>
          </cell>
          <cell r="J88">
            <v>60340201</v>
          </cell>
          <cell r="K88" t="str">
            <v>Cho vay doanh nghiệp nhỏ và vừa tại Ngân hàng TMCP Công thương Việt Nam - Chi nhánh Sầm Sơn</v>
          </cell>
          <cell r="M88" t="str">
            <v>PGS.TS. Vũ Đức Thanh</v>
          </cell>
          <cell r="N88" t="str">
            <v>Trường ĐH Kinh tế, ĐHQG Hà Nội</v>
          </cell>
          <cell r="P88" t="str">
            <v>3380/QĐ-ĐHKT ngày 16/11/2016</v>
          </cell>
        </row>
        <row r="89">
          <cell r="B89" t="str">
            <v>Nguyễn Linh Nga 28/02/1992</v>
          </cell>
          <cell r="C89" t="str">
            <v>Nguyễn Linh Nga</v>
          </cell>
          <cell r="D89" t="str">
            <v>Nga</v>
          </cell>
          <cell r="E89" t="str">
            <v>28/02/1992</v>
          </cell>
          <cell r="F89" t="str">
            <v>Tài chính - Ngân hàng</v>
          </cell>
          <cell r="G89" t="str">
            <v>QH-2015-E</v>
          </cell>
          <cell r="H89" t="str">
            <v>1</v>
          </cell>
          <cell r="I89" t="str">
            <v>Tài chính - Ngân hàng</v>
          </cell>
          <cell r="J89">
            <v>60340201</v>
          </cell>
          <cell r="K89" t="str">
            <v>Nâng cao chất lượng tín dụng tại Ngân hàng Nông nghiệp và Phát triển và Nông thôn Yên Bái - Chi nhánh Yên Bình</v>
          </cell>
          <cell r="M89" t="str">
            <v>TS. Trần Thị Vân Anh</v>
          </cell>
          <cell r="N89" t="str">
            <v xml:space="preserve"> Trường ĐH Kinh tế, ĐHQG Hà Nội</v>
          </cell>
          <cell r="P89" t="str">
            <v>3381/QĐ-ĐHKT ngày 16/11/2016</v>
          </cell>
        </row>
        <row r="90">
          <cell r="B90" t="str">
            <v>Phí Thị Quỳnh Nga 01/06/1991</v>
          </cell>
          <cell r="C90" t="str">
            <v>Phí Thị Quỳnh Nga</v>
          </cell>
          <cell r="D90" t="str">
            <v>Nga</v>
          </cell>
          <cell r="E90" t="str">
            <v>01/06/1991</v>
          </cell>
          <cell r="F90" t="str">
            <v>Tài chính - Ngân hàng</v>
          </cell>
          <cell r="G90" t="str">
            <v>QH-2015-E</v>
          </cell>
          <cell r="H90" t="str">
            <v>1</v>
          </cell>
          <cell r="I90" t="str">
            <v>Tài chính - Ngân hàng</v>
          </cell>
          <cell r="J90">
            <v>60340201</v>
          </cell>
          <cell r="K90" t="str">
            <v>Phát triển nguồn thu sự nghiệp tại trung tâm y tế huyện Bắc Mê - Hà Giang</v>
          </cell>
          <cell r="M90" t="str">
            <v>TS. Nguyễn Phú Hà</v>
          </cell>
          <cell r="N90" t="str">
            <v xml:space="preserve"> Trường ĐH Kinh tế, ĐHQG Hà Nội</v>
          </cell>
          <cell r="P90" t="str">
            <v>3382/QĐ-ĐHKT ngày 16/11/2016</v>
          </cell>
        </row>
        <row r="91">
          <cell r="B91" t="str">
            <v>Phí Thanh Nga 21/10/1981</v>
          </cell>
          <cell r="C91" t="str">
            <v>Phí Thanh Nga</v>
          </cell>
          <cell r="D91" t="str">
            <v>Nga</v>
          </cell>
          <cell r="E91" t="str">
            <v>21/10/1981</v>
          </cell>
          <cell r="F91" t="str">
            <v>Tài chính - Ngân hàng</v>
          </cell>
          <cell r="G91" t="str">
            <v>QH-2015-E</v>
          </cell>
          <cell r="H91" t="str">
            <v>1</v>
          </cell>
          <cell r="I91" t="str">
            <v>Tài chính - Ngân hàng</v>
          </cell>
          <cell r="J91">
            <v>60340201</v>
          </cell>
          <cell r="K91" t="str">
            <v>Quản trị danh mục tín dụng tại Ngân hàng TMCP Đầu tư và Phát triển Việt Nam - Chi nhánh Hà Tây</v>
          </cell>
          <cell r="M91" t="str">
            <v>PGS.TS. Trần Thị Thái Hà</v>
          </cell>
          <cell r="N91" t="str">
            <v xml:space="preserve"> Trường ĐH Kinh tế, ĐHQG Hà Nội</v>
          </cell>
          <cell r="P91" t="str">
            <v>3383/QĐ-ĐHKT ngày 16/11/2016</v>
          </cell>
        </row>
        <row r="92">
          <cell r="B92" t="str">
            <v>Nguyễn Thị Thanh Nga 30/01/1982</v>
          </cell>
          <cell r="C92" t="str">
            <v>Nguyễn Thị Thanh Nga</v>
          </cell>
          <cell r="D92" t="str">
            <v>Nga</v>
          </cell>
          <cell r="E92" t="str">
            <v>30/01/1982</v>
          </cell>
          <cell r="F92" t="str">
            <v>Tài chính - Ngân hàng</v>
          </cell>
          <cell r="G92" t="str">
            <v>QH-2015-E</v>
          </cell>
          <cell r="H92" t="str">
            <v>1</v>
          </cell>
          <cell r="I92" t="str">
            <v>Tài chính - Ngân hàng</v>
          </cell>
          <cell r="J92">
            <v>60340201</v>
          </cell>
          <cell r="K92" t="str">
            <v xml:space="preserve">Quản trị rủi ro tín dụng khách hàng doanh nghiệp tại Ngân hàng TMCP Đầu tư và Phát triển Việt Nam - Chi nhánh Thăng Long </v>
          </cell>
          <cell r="M92" t="str">
            <v>PGS.TS. Trần Thị Thái Hà</v>
          </cell>
          <cell r="N92" t="str">
            <v xml:space="preserve"> Trường ĐH Kinh tế, ĐHQG Hà Nội</v>
          </cell>
          <cell r="P92" t="str">
            <v>3384/QĐ-ĐHKT ngày 16/11/2016</v>
          </cell>
        </row>
        <row r="93">
          <cell r="B93" t="str">
            <v>Đỗ Thị Tuyết Nga 17/10/1990</v>
          </cell>
          <cell r="C93" t="str">
            <v>Đỗ Thị Tuyết Nga</v>
          </cell>
          <cell r="D93" t="str">
            <v>Nga</v>
          </cell>
          <cell r="E93" t="str">
            <v>17/10/1990</v>
          </cell>
          <cell r="F93" t="str">
            <v>Tài chính - Ngân hàng</v>
          </cell>
          <cell r="G93" t="str">
            <v>QH-2015-E</v>
          </cell>
          <cell r="H93" t="str">
            <v>1</v>
          </cell>
          <cell r="I93" t="str">
            <v>Tài chính - Ngân hàng</v>
          </cell>
          <cell r="J93">
            <v>60340201</v>
          </cell>
          <cell r="K93" t="str">
            <v>Nâng cao chất lượng huy động vốn tại Ngân hàng Hợp tác xã Việt Nam - Chi nhánh Thanh Hóa</v>
          </cell>
          <cell r="M93" t="str">
            <v>TS. Nguyễn Thị Hương</v>
          </cell>
          <cell r="N93" t="str">
            <v>Trường ĐH Giáo dục, ĐHQG Hà Nội</v>
          </cell>
          <cell r="P93" t="str">
            <v>3385/QĐ-ĐHKT ngày 16/11/2016</v>
          </cell>
        </row>
        <row r="94">
          <cell r="B94" t="str">
            <v>Hà Ngọc Nghĩa 14/11/1988</v>
          </cell>
          <cell r="C94" t="str">
            <v>Hà Ngọc Nghĩa</v>
          </cell>
          <cell r="D94" t="str">
            <v>Nghĩa</v>
          </cell>
          <cell r="E94" t="str">
            <v>14/11/1988</v>
          </cell>
          <cell r="F94" t="str">
            <v>Tài chính - Ngân hàng</v>
          </cell>
          <cell r="G94" t="str">
            <v>QH-2015-E</v>
          </cell>
          <cell r="H94" t="str">
            <v>1</v>
          </cell>
          <cell r="I94" t="str">
            <v>Tài chính - Ngân hàng</v>
          </cell>
          <cell r="J94">
            <v>60340201</v>
          </cell>
          <cell r="K94" t="str">
            <v>Chất lượng thẩm định tín dụng tại Ngân hàng TMCP Bưu điện Liên Việt - Phòng giao dịch Cầu Giấy</v>
          </cell>
          <cell r="M94" t="str">
            <v>PGS.TS. Trịnh Thị Hoa Mai</v>
          </cell>
          <cell r="N94" t="str">
            <v xml:space="preserve"> Trường ĐH Kinh tế, ĐHQG Hà Nội</v>
          </cell>
          <cell r="P94" t="str">
            <v>3386/QĐ-ĐHKT ngày 16/11/2016</v>
          </cell>
        </row>
        <row r="95">
          <cell r="B95" t="str">
            <v>Dương Ánh Nguyệt 31/12/1989</v>
          </cell>
          <cell r="C95" t="str">
            <v>Dương Ánh Nguyệt</v>
          </cell>
          <cell r="D95" t="str">
            <v>Nguyệt</v>
          </cell>
          <cell r="E95" t="str">
            <v>31/12/1989</v>
          </cell>
          <cell r="F95" t="str">
            <v>Tài chính - Ngân hàng</v>
          </cell>
          <cell r="G95" t="str">
            <v>QH-2015-E</v>
          </cell>
          <cell r="H95" t="str">
            <v>1</v>
          </cell>
          <cell r="I95" t="str">
            <v>Tài chính - Ngân hàng</v>
          </cell>
          <cell r="J95">
            <v>60340201</v>
          </cell>
          <cell r="K95" t="str">
            <v>Phát triển cho vay tiêu dùng tại Ngân hàng TMCP Bưu điện Liên việt - Phòng giao dịch đặc thù Cầu Giấy</v>
          </cell>
          <cell r="M95" t="str">
            <v>TS. Nguyễn Thị Thư</v>
          </cell>
          <cell r="N95" t="str">
            <v xml:space="preserve"> Trường ĐH Kinh tế, ĐHQG Hà Nội</v>
          </cell>
          <cell r="P95" t="str">
            <v>3387/QĐ-ĐHKT ngày 16/11/2016</v>
          </cell>
        </row>
        <row r="96">
          <cell r="B96" t="str">
            <v>Trương Thị Thanh Nhâm 13/02/1982</v>
          </cell>
          <cell r="C96" t="str">
            <v>Trương Thị Thanh Nhâm</v>
          </cell>
          <cell r="D96" t="str">
            <v>Nhâm</v>
          </cell>
          <cell r="E96" t="str">
            <v>13/02/1982</v>
          </cell>
          <cell r="F96" t="str">
            <v>Tài chính - Ngân hàng</v>
          </cell>
          <cell r="G96" t="str">
            <v>QH-2015-E</v>
          </cell>
          <cell r="H96" t="str">
            <v>1</v>
          </cell>
          <cell r="I96" t="str">
            <v>Tài chính - Ngân hàng</v>
          </cell>
          <cell r="J96">
            <v>60340201</v>
          </cell>
          <cell r="K96" t="str">
            <v>Thẩm định cho vay dự án đầu tư tại Ngân hàng TMCP Đầu tư và Phát triển Việt Nam – Chi nhánh Hà Tây</v>
          </cell>
          <cell r="M96" t="str">
            <v>PGS.TS. Trần Thị Thái Hà</v>
          </cell>
          <cell r="N96" t="str">
            <v xml:space="preserve"> Trường ĐH Kinh tế, ĐHQG Hà Nội</v>
          </cell>
          <cell r="P96" t="str">
            <v>3388/QĐ-ĐHKT ngày 16/11/2016</v>
          </cell>
        </row>
        <row r="97">
          <cell r="B97" t="str">
            <v>Vũ Thị Nụ 28/04/1988</v>
          </cell>
          <cell r="C97" t="str">
            <v>Vũ Thị Nụ</v>
          </cell>
          <cell r="D97" t="str">
            <v>Nụ</v>
          </cell>
          <cell r="E97" t="str">
            <v>28/04/1988</v>
          </cell>
          <cell r="F97" t="str">
            <v>Tài chính - Ngân hàng</v>
          </cell>
          <cell r="G97" t="str">
            <v>QH-2015-E</v>
          </cell>
          <cell r="H97" t="str">
            <v>1</v>
          </cell>
          <cell r="I97" t="str">
            <v>Tài chính - Ngân hàng</v>
          </cell>
          <cell r="J97">
            <v>60340201</v>
          </cell>
          <cell r="K97" t="str">
            <v>Nâng cao chất lượng kiểm toán nội bộ tại Ngân hàng Thương mại TNHH MTV Đại Dương</v>
          </cell>
          <cell r="M97" t="str">
            <v>TS. Nguyễn Thế Hùng</v>
          </cell>
          <cell r="N97" t="str">
            <v xml:space="preserve"> Trường ĐH Kinh tế, ĐHQG Hà Nội</v>
          </cell>
          <cell r="P97" t="str">
            <v>3389/QĐ-ĐHKT ngày 16/11/2016</v>
          </cell>
        </row>
        <row r="98">
          <cell r="B98" t="str">
            <v>Bùi Minh Quang 14/02/1992</v>
          </cell>
          <cell r="C98" t="str">
            <v>Bùi Minh Quang</v>
          </cell>
          <cell r="D98" t="str">
            <v>Quang</v>
          </cell>
          <cell r="E98" t="str">
            <v>14/02/1992</v>
          </cell>
          <cell r="F98" t="str">
            <v>Tài chính - Ngân hàng</v>
          </cell>
          <cell r="G98" t="str">
            <v>QH-2015-E</v>
          </cell>
          <cell r="H98" t="str">
            <v>1</v>
          </cell>
          <cell r="I98" t="str">
            <v>Tài chính - Ngân hàng</v>
          </cell>
          <cell r="J98">
            <v>60340201</v>
          </cell>
          <cell r="K98" t="str">
            <v>Huy động vốn tại Ngân hàng TMCP Đầu tư và Phát triển Việt Nam - Chi nhánh Sở Giao Dịch 3</v>
          </cell>
          <cell r="M98" t="str">
            <v>PGS.TS. Phí Mạnh Hồng</v>
          </cell>
          <cell r="N98" t="str">
            <v xml:space="preserve"> Trường ĐH Kinh tế, ĐHQG Hà Nội</v>
          </cell>
          <cell r="P98" t="str">
            <v>3390/QĐ-ĐHKT ngày 16/11/2016</v>
          </cell>
        </row>
        <row r="99">
          <cell r="B99" t="str">
            <v>Vũ Thị Thanh Tâm 05/07/1983</v>
          </cell>
          <cell r="C99" t="str">
            <v>Vũ Thị Thanh Tâm</v>
          </cell>
          <cell r="D99" t="str">
            <v>Tâm</v>
          </cell>
          <cell r="E99" t="str">
            <v>05/07/1983</v>
          </cell>
          <cell r="F99" t="str">
            <v>Tài chính - Ngân hàng</v>
          </cell>
          <cell r="G99" t="str">
            <v>QH-2015-E</v>
          </cell>
          <cell r="H99" t="str">
            <v>1</v>
          </cell>
          <cell r="I99" t="str">
            <v>Tài chính - Ngân hàng</v>
          </cell>
          <cell r="J99">
            <v>60340201</v>
          </cell>
          <cell r="K99" t="str">
            <v>Nâng cao chất lượng tín dụng trung và dài hạn tại Ngân hàng Công thương Việt Nam - Chi nhánh Đông Anh</v>
          </cell>
          <cell r="M99" t="str">
            <v>TS. Lưu Quốc Đạt</v>
          </cell>
          <cell r="N99" t="str">
            <v xml:space="preserve"> Trường ĐH Kinh tế, ĐHQG Hà Nội</v>
          </cell>
          <cell r="P99" t="str">
            <v>3391/QĐ-ĐHKT ngày 16/11/2016</v>
          </cell>
        </row>
        <row r="100">
          <cell r="B100" t="str">
            <v>Nguyễn Thị Thoa 03/09/1991</v>
          </cell>
          <cell r="C100" t="str">
            <v>Nguyễn Thị Thoa</v>
          </cell>
          <cell r="D100" t="str">
            <v>Thoa</v>
          </cell>
          <cell r="E100" t="str">
            <v>03/09/1991</v>
          </cell>
          <cell r="F100" t="str">
            <v>Tài chính - Ngân hàng</v>
          </cell>
          <cell r="G100" t="str">
            <v>QH-2015-E</v>
          </cell>
          <cell r="H100" t="str">
            <v>1</v>
          </cell>
          <cell r="I100" t="str">
            <v>Tài chính - Ngân hàng</v>
          </cell>
          <cell r="J100">
            <v>60340201</v>
          </cell>
          <cell r="K100" t="str">
            <v>Dịch vụ ngân hàng bán lẻ tại Ngân hàng TMCP Đầu tư và Phát triển Việt Nam - Chi nhánh Tràng An</v>
          </cell>
          <cell r="M100" t="str">
            <v>TS. Trần Thế Nữ</v>
          </cell>
          <cell r="N100" t="str">
            <v>Trường ĐH Kinh tế, ĐHQG Hà Nội</v>
          </cell>
          <cell r="P100" t="str">
            <v>3392/QĐ-ĐHKT ngày 16/11/2016</v>
          </cell>
        </row>
        <row r="101">
          <cell r="B101" t="str">
            <v>Trịnh Thị Thu 27/08/1988</v>
          </cell>
          <cell r="C101" t="str">
            <v>Trịnh Thị Thu</v>
          </cell>
          <cell r="D101" t="str">
            <v>Thu</v>
          </cell>
          <cell r="E101" t="str">
            <v>27/08/1988</v>
          </cell>
          <cell r="F101" t="str">
            <v>Tài chính - Ngân hàng</v>
          </cell>
          <cell r="G101" t="str">
            <v>QH-2015-E</v>
          </cell>
          <cell r="H101" t="str">
            <v>1</v>
          </cell>
          <cell r="I101" t="str">
            <v>Tài chính - Ngân hàng</v>
          </cell>
          <cell r="J101">
            <v>60340201</v>
          </cell>
          <cell r="K101" t="str">
            <v xml:space="preserve"> Marketing dịch vụ ngân hàng bán lẻ tại Ngân hàng Nông nghiệp và Phát triển nông thôn Việt Nam -  Chi nhánh Sóc Sơn</v>
          </cell>
          <cell r="M101" t="str">
            <v>TS. Hoàng Khắc Lịch</v>
          </cell>
          <cell r="N101" t="str">
            <v xml:space="preserve"> Trường ĐH Kinh tế, ĐHQG Hà Nội</v>
          </cell>
          <cell r="P101" t="str">
            <v>3393/QĐ-ĐHKT ngày 16/11/2016</v>
          </cell>
        </row>
        <row r="102">
          <cell r="B102" t="str">
            <v>Tạ Thị Thu Trà 01/11/1992</v>
          </cell>
          <cell r="C102" t="str">
            <v>Tạ Thị Thu Trà</v>
          </cell>
          <cell r="D102" t="str">
            <v>Trà</v>
          </cell>
          <cell r="E102" t="str">
            <v>01/11/1992</v>
          </cell>
          <cell r="F102" t="str">
            <v>Tài chính - Ngân hàng</v>
          </cell>
          <cell r="G102" t="str">
            <v>QH-2015-E</v>
          </cell>
          <cell r="H102" t="str">
            <v>1</v>
          </cell>
          <cell r="I102" t="str">
            <v>Tài chính - Ngân hàng</v>
          </cell>
          <cell r="J102">
            <v>60340201</v>
          </cell>
          <cell r="K102" t="str">
            <v>Hoàn thiện công tác quản trị rủi ro lãi suất tại Ngân hàng TMCP Quân đội</v>
          </cell>
          <cell r="M102" t="str">
            <v>TS. Hà Huy Tuấn</v>
          </cell>
          <cell r="N102" t="str">
            <v>Ủy ban Giám sát Tài chính Quốc gia Việt Nam</v>
          </cell>
          <cell r="P102" t="str">
            <v>3394/QĐ-ĐHKT ngày 16/11/2016</v>
          </cell>
        </row>
        <row r="103">
          <cell r="B103" t="str">
            <v>Ngô Vũ Thủy Trang 14/11/1991</v>
          </cell>
          <cell r="C103" t="str">
            <v>Ngô Vũ Thủy Trang</v>
          </cell>
          <cell r="D103" t="str">
            <v>Trang</v>
          </cell>
          <cell r="E103" t="str">
            <v>14/11/1991</v>
          </cell>
          <cell r="F103" t="str">
            <v>Tài chính - Ngân hàng</v>
          </cell>
          <cell r="G103" t="str">
            <v>QH-2015-E</v>
          </cell>
          <cell r="H103" t="str">
            <v>1</v>
          </cell>
          <cell r="I103" t="str">
            <v>Tài chính - Ngân hàng</v>
          </cell>
          <cell r="J103">
            <v>60340201</v>
          </cell>
          <cell r="K103" t="str">
            <v>Hiệu quả sử dụng tài sản tại Tổng Công ty  Gas Petrolimex - CTCP</v>
          </cell>
          <cell r="M103" t="str">
            <v>TS. Nguyễn Thị Hương Liên</v>
          </cell>
          <cell r="N103" t="str">
            <v>Trường ĐH Kinh tế, ĐHQG Hà Nội</v>
          </cell>
          <cell r="P103" t="str">
            <v>3395/QĐ-ĐHKT ngày 16/11/2016</v>
          </cell>
        </row>
        <row r="104">
          <cell r="B104" t="str">
            <v>Nguyễn Minh Việt 09/11/1992</v>
          </cell>
          <cell r="C104" t="str">
            <v>Nguyễn Minh Việt</v>
          </cell>
          <cell r="D104" t="str">
            <v>Việt</v>
          </cell>
          <cell r="E104" t="str">
            <v>09/11/1992</v>
          </cell>
          <cell r="F104" t="str">
            <v>Tài chính - Ngân hàng</v>
          </cell>
          <cell r="G104" t="str">
            <v>QH-2015-E</v>
          </cell>
          <cell r="H104" t="str">
            <v>1</v>
          </cell>
          <cell r="I104" t="str">
            <v>Tài chính - Ngân hàng</v>
          </cell>
          <cell r="J104">
            <v>60340201</v>
          </cell>
          <cell r="K104" t="str">
            <v>Phân tích hoạt động kinh doanh của một số công ty chứng khoán niêm yết tại sở giao dịch chứng khoán thành phố Hồ Chí Minh</v>
          </cell>
          <cell r="M104" t="str">
            <v>TS. Lê Trung Thành</v>
          </cell>
          <cell r="N104" t="str">
            <v xml:space="preserve"> Trường ĐH Kinh tế, ĐHQG Hà Nội</v>
          </cell>
          <cell r="P104" t="str">
            <v>3396/QĐ-ĐHKT ngày 16/11/2016</v>
          </cell>
        </row>
        <row r="105">
          <cell r="B105" t="str">
            <v>Lê Thị Hải Yến 08/07/1992</v>
          </cell>
          <cell r="C105" t="str">
            <v>Lê Thị Hải Yến</v>
          </cell>
          <cell r="D105" t="str">
            <v>Yến</v>
          </cell>
          <cell r="E105" t="str">
            <v>08/07/1992</v>
          </cell>
          <cell r="F105" t="str">
            <v>Tài chính - Ngân hàng</v>
          </cell>
          <cell r="G105" t="str">
            <v>QH-2015-E</v>
          </cell>
          <cell r="H105" t="str">
            <v>1</v>
          </cell>
          <cell r="I105" t="str">
            <v>Tài chính - Ngân hàng</v>
          </cell>
          <cell r="J105">
            <v>60340201</v>
          </cell>
          <cell r="K105" t="str">
            <v>Nâng cao chất lượng cho vay doanh nghiệp nhỏ và vừa tại Ngân hàng TMCP Quân Đội - Chi nhánh Hoàng Quốc Việt</v>
          </cell>
          <cell r="M105" t="str">
            <v>TS. Nguyễn Đình Trung</v>
          </cell>
          <cell r="N105" t="str">
            <v>Ngân hàng nhà nước Việt Nam</v>
          </cell>
          <cell r="P105" t="str">
            <v>3397/QĐ-ĐHKT ngày 16/11/2016</v>
          </cell>
        </row>
        <row r="106">
          <cell r="B106" t="str">
            <v>Nguyễn Thị Nhâm 18/10/1990</v>
          </cell>
          <cell r="C106" t="str">
            <v>Nguyễn Thị Nhâm</v>
          </cell>
          <cell r="D106" t="str">
            <v>Nhâm</v>
          </cell>
          <cell r="E106" t="str">
            <v>18/10/1990</v>
          </cell>
          <cell r="F106" t="str">
            <v>Tài chính - Ngân hàng</v>
          </cell>
          <cell r="G106" t="str">
            <v>QH-2014-E</v>
          </cell>
          <cell r="H106" t="str">
            <v>1</v>
          </cell>
          <cell r="I106" t="str">
            <v>Tài chính - Ngân hàng</v>
          </cell>
          <cell r="J106">
            <v>60340201</v>
          </cell>
          <cell r="K106" t="str">
            <v>Quản trị rủi ro tín dụng khách hàng cá nhân tại Ngân hàng TMCP Công thương Việt Nam - Chi nhánh Hà Giang</v>
          </cell>
          <cell r="M106" t="str">
            <v>TS. Nguyễn Mạnh Hùng</v>
          </cell>
          <cell r="N106" t="str">
            <v>Ban Kinh tế Trung ương</v>
          </cell>
          <cell r="P106" t="str">
            <v>3398/QĐ-ĐHKT ngày 16/11/2016</v>
          </cell>
        </row>
        <row r="107">
          <cell r="B107" t="str">
            <v>Cao Mạnh Hùng 20/04/1987</v>
          </cell>
          <cell r="C107" t="str">
            <v>Cao Mạnh Hùng</v>
          </cell>
          <cell r="D107" t="str">
            <v>Hùng</v>
          </cell>
          <cell r="E107" t="str">
            <v>20/04/1987</v>
          </cell>
          <cell r="F107" t="str">
            <v>Tài chính - Ngân hàng</v>
          </cell>
          <cell r="G107" t="str">
            <v>QH-2014-E</v>
          </cell>
          <cell r="H107" t="str">
            <v>2</v>
          </cell>
          <cell r="I107" t="str">
            <v>Tài chính - Ngân hàng</v>
          </cell>
          <cell r="J107">
            <v>60340201</v>
          </cell>
          <cell r="K107" t="str">
            <v>Phát triển hoạt động bảo lãnh trong nước tại Ngân hàng TMCP Bưu điện Liên Việt - Chi nhánh Hà Nội</v>
          </cell>
          <cell r="M107" t="str">
            <v>TS. Đinh Thị Thanh Vân</v>
          </cell>
          <cell r="N107" t="str">
            <v>Trường ĐH Kinh tế, ĐHQG Hà Nội</v>
          </cell>
          <cell r="P107" t="str">
            <v>3399/QĐ-ĐHKT ngày 16/11/2016</v>
          </cell>
        </row>
        <row r="108">
          <cell r="B108" t="str">
            <v>Nguyễn Phương Thảo 30/07/1989</v>
          </cell>
          <cell r="C108" t="str">
            <v>Nguyễn Phương Thảo</v>
          </cell>
          <cell r="D108" t="str">
            <v>Thảo</v>
          </cell>
          <cell r="E108" t="str">
            <v>30/07/1989</v>
          </cell>
          <cell r="F108" t="str">
            <v>Tài chính - Ngân hàng</v>
          </cell>
          <cell r="G108" t="str">
            <v>QH-2014-E</v>
          </cell>
          <cell r="H108" t="str">
            <v>2</v>
          </cell>
          <cell r="I108" t="str">
            <v>Tài chính - Ngân hàng</v>
          </cell>
          <cell r="J108">
            <v>60340201</v>
          </cell>
          <cell r="K108" t="str">
            <v xml:space="preserve">Nhân tố ảnh hưởng đến giá trị thương hiệu của Ngân hàng TMCP Việt Nam Thịnh Vượng </v>
          </cell>
          <cell r="M108" t="str">
            <v>TS. Đinh Thị Thanh Vân</v>
          </cell>
          <cell r="N108" t="str">
            <v xml:space="preserve"> Trường ĐH Kinh tế, ĐHQGHN</v>
          </cell>
          <cell r="P108" t="str">
            <v>3400/QĐ-ĐHKT ngày 16/11/2016</v>
          </cell>
        </row>
        <row r="109">
          <cell r="B109" t="str">
            <v>Mai Việt Dũng 30/12/1987</v>
          </cell>
          <cell r="C109" t="str">
            <v>Mai Việt Dũng</v>
          </cell>
          <cell r="E109" t="str">
            <v>30/12/1987</v>
          </cell>
          <cell r="F109" t="str">
            <v>Tài chính - Ngân hàng</v>
          </cell>
          <cell r="G109" t="str">
            <v>QH-2015-E</v>
          </cell>
          <cell r="H109" t="str">
            <v>1</v>
          </cell>
          <cell r="I109" t="str">
            <v>Tài chính - Ngân hàng</v>
          </cell>
          <cell r="J109">
            <v>60340201</v>
          </cell>
          <cell r="K109" t="str">
            <v>Hoàn thiện công tác thanh tra, kiểm tra thuế tại Chi cục thuế huyện Vị Xuyên, tỉnh Hà Giang</v>
          </cell>
          <cell r="M109" t="str">
            <v>TS. Nguyễn Anh Tuấn</v>
          </cell>
          <cell r="N109" t="str">
            <v xml:space="preserve"> Trường ĐH Kinh tế, ĐHQGHN</v>
          </cell>
          <cell r="P109" t="str">
            <v>2882/QĐ-ĐHKT ngày 27/09/2016</v>
          </cell>
        </row>
        <row r="110">
          <cell r="B110" t="str">
            <v>Nguyễn Thị Nhung Anh 34312</v>
          </cell>
          <cell r="C110" t="str">
            <v>Nguyễn Thị Nhung Anh</v>
          </cell>
          <cell r="D110" t="str">
            <v>Anh</v>
          </cell>
          <cell r="E110">
            <v>34312</v>
          </cell>
          <cell r="F110" t="str">
            <v>Kinh tế và kinh doanh quốc tế</v>
          </cell>
          <cell r="G110" t="str">
            <v>QH-2015-E</v>
          </cell>
          <cell r="H110" t="str">
            <v>1</v>
          </cell>
          <cell r="I110" t="str">
            <v>Kinh tế quốc tế</v>
          </cell>
          <cell r="J110">
            <v>60310106</v>
          </cell>
          <cell r="K110" t="str">
            <v>Thu hút FDI  "xanh" theo định hướng phát triển bền vững: Kinh nghiệm quốc tế và bài học cho Việt Nam</v>
          </cell>
          <cell r="M110" t="str">
            <v>PGS.TS Nguyễn Thị Kim Anh</v>
          </cell>
          <cell r="N110" t="str">
            <v>Trường Đại học Kinh tế</v>
          </cell>
          <cell r="P110" t="str">
            <v>3401/QĐ-ĐHKT ngày 16/11/2016</v>
          </cell>
        </row>
        <row r="111">
          <cell r="B111" t="str">
            <v>Vũ Bảo Chung 33816</v>
          </cell>
          <cell r="C111" t="str">
            <v>Vũ Bảo Chung</v>
          </cell>
          <cell r="D111" t="str">
            <v>Chung</v>
          </cell>
          <cell r="E111">
            <v>33816</v>
          </cell>
          <cell r="F111" t="str">
            <v>Kinh tế và kinh doanh quốc tế</v>
          </cell>
          <cell r="G111" t="str">
            <v>QH-2015-E</v>
          </cell>
          <cell r="H111" t="str">
            <v>1</v>
          </cell>
          <cell r="I111" t="str">
            <v>Kinh tế quốc tế</v>
          </cell>
          <cell r="J111">
            <v>60310106</v>
          </cell>
          <cell r="K111" t="str">
            <v>Nghiên cứu xây dựng chuỗi cung ứng sản phẩm gạo xuất khẩu của các tỉnh khu vực Tây Bắc</v>
          </cell>
          <cell r="M111" t="str">
            <v>TS Nguyễn Tiến Dũng</v>
          </cell>
          <cell r="N111" t="str">
            <v>Trường Đại học Kinh tế</v>
          </cell>
          <cell r="P111" t="str">
            <v>3402/QĐ-ĐHKT ngày 16/11/2016</v>
          </cell>
        </row>
        <row r="112">
          <cell r="B112" t="str">
            <v>Hoàng Thị Đào 32758</v>
          </cell>
          <cell r="C112" t="str">
            <v>Hoàng Thị Đào</v>
          </cell>
          <cell r="D112" t="str">
            <v>Đào</v>
          </cell>
          <cell r="E112">
            <v>32758</v>
          </cell>
          <cell r="F112" t="str">
            <v>Kinh tế và kinh doanh quốc tế</v>
          </cell>
          <cell r="G112" t="str">
            <v>QH-2015-E</v>
          </cell>
          <cell r="H112" t="str">
            <v>1</v>
          </cell>
          <cell r="I112" t="str">
            <v>Kinh tế quốc tế</v>
          </cell>
          <cell r="J112">
            <v>60310106</v>
          </cell>
          <cell r="K112" t="str">
            <v>Phát triển hoạt động xuất khẩu của Tổng công ty Đức Giang - CTCP trong bối cảnh hội nhập quốc tế</v>
          </cell>
          <cell r="M112" t="str">
            <v>TS Nguyễn Cẩm Nhung</v>
          </cell>
          <cell r="N112" t="str">
            <v>Trường Đại học Kinh tế</v>
          </cell>
          <cell r="P112" t="str">
            <v>3403/QĐ-ĐHKT ngày 16/11/2016</v>
          </cell>
        </row>
        <row r="113">
          <cell r="B113" t="str">
            <v>Nguyễn Thị Thu Giang 31590</v>
          </cell>
          <cell r="C113" t="str">
            <v>Nguyễn Thị Thu Giang</v>
          </cell>
          <cell r="D113" t="str">
            <v>Giang</v>
          </cell>
          <cell r="E113">
            <v>31590</v>
          </cell>
          <cell r="F113" t="str">
            <v>Kinh tế và kinh doanh quốc tế</v>
          </cell>
          <cell r="G113" t="str">
            <v>QH-2015-E</v>
          </cell>
          <cell r="H113" t="str">
            <v>1</v>
          </cell>
          <cell r="I113" t="str">
            <v>Kinh tế quốc tế</v>
          </cell>
          <cell r="J113">
            <v>60310106</v>
          </cell>
          <cell r="K113" t="str">
            <v>Hoạt động cho vay doanh nghiệp FDI tại Ngân hàng TMCP Công thương Việt Nam chi nhánh Bắc Ninh trong bối cảnh hội nhập kinh tế quốc tế</v>
          </cell>
          <cell r="M113" t="str">
            <v>TS Nguyễn Tiến Minh</v>
          </cell>
          <cell r="N113" t="str">
            <v>Trường Đại học Kinh tế</v>
          </cell>
          <cell r="P113" t="str">
            <v>3404/QĐ-ĐHKT ngày 16/11/2016</v>
          </cell>
        </row>
        <row r="114">
          <cell r="B114" t="str">
            <v>Nguyễn Thị Trà Giang 31766</v>
          </cell>
          <cell r="C114" t="str">
            <v>Nguyễn Thị Trà Giang</v>
          </cell>
          <cell r="D114" t="str">
            <v>Giang</v>
          </cell>
          <cell r="E114">
            <v>31766</v>
          </cell>
          <cell r="F114" t="str">
            <v>Kinh tế và kinh doanh quốc tế</v>
          </cell>
          <cell r="G114" t="str">
            <v>QH-2015-E</v>
          </cell>
          <cell r="H114" t="str">
            <v>1</v>
          </cell>
          <cell r="I114" t="str">
            <v>Kinh tế quốc tế</v>
          </cell>
          <cell r="J114">
            <v>60310106</v>
          </cell>
          <cell r="K114" t="str">
            <v xml:space="preserve"> Mô hình phát triển khu kinh tế qua biên giới của Việt Nam trong bối cảnh hội nhập kinh tế quốc tế</v>
          </cell>
          <cell r="M114" t="str">
            <v>TS Nguyễn Anh Thu</v>
          </cell>
          <cell r="N114" t="str">
            <v>Trường Đại học Kinh tế</v>
          </cell>
          <cell r="P114" t="str">
            <v>3405/QĐ-ĐHKT ngày 16/11/2016</v>
          </cell>
        </row>
        <row r="115">
          <cell r="B115" t="str">
            <v>Hoàng Tuấn Hiệu 30588</v>
          </cell>
          <cell r="C115" t="str">
            <v>Hoàng Tuấn Hiệu</v>
          </cell>
          <cell r="D115" t="str">
            <v>Hiệu</v>
          </cell>
          <cell r="E115">
            <v>30588</v>
          </cell>
          <cell r="F115" t="str">
            <v>Kinh tế và kinh doanh quốc tế</v>
          </cell>
          <cell r="G115" t="str">
            <v>QH-2015-E</v>
          </cell>
          <cell r="H115" t="str">
            <v>1</v>
          </cell>
          <cell r="I115" t="str">
            <v>Kinh tế quốc tế</v>
          </cell>
          <cell r="J115">
            <v>60310106</v>
          </cell>
          <cell r="K115" t="str">
            <v>Phát triển nghành du lịch: Kinh nghiệm của một số nước châu Á và hàm ý cho Việt Nam</v>
          </cell>
          <cell r="M115" t="str">
            <v>PGS.TS Hà Văn Hội</v>
          </cell>
          <cell r="N115" t="str">
            <v>Trường Đại học Kinh tế</v>
          </cell>
          <cell r="P115" t="str">
            <v>3406/QĐ-ĐHKT ngày 16/11/2016</v>
          </cell>
        </row>
        <row r="116">
          <cell r="B116" t="str">
            <v>Trần Quang Hoàn 29387</v>
          </cell>
          <cell r="C116" t="str">
            <v>Trần Quang Hoàn</v>
          </cell>
          <cell r="D116" t="str">
            <v>Hoàn</v>
          </cell>
          <cell r="E116">
            <v>29387</v>
          </cell>
          <cell r="F116" t="str">
            <v>Kinh tế và kinh doanh quốc tế</v>
          </cell>
          <cell r="G116" t="str">
            <v>QH-2015-E</v>
          </cell>
          <cell r="H116" t="str">
            <v>1</v>
          </cell>
          <cell r="I116" t="str">
            <v>Kinh tế quốc tế</v>
          </cell>
          <cell r="J116">
            <v>60310106</v>
          </cell>
          <cell r="K116" t="str">
            <v>Xuất khẩu thủy sản Việt Nam trong bối cảnh hội nhập quốc tế</v>
          </cell>
          <cell r="M116" t="str">
            <v>PGS.TS Hà Văn Hội</v>
          </cell>
          <cell r="N116" t="str">
            <v>Trường Đại học Kinh tế</v>
          </cell>
          <cell r="P116" t="str">
            <v>3407/QĐ-ĐHKT ngày 16/11/2016</v>
          </cell>
        </row>
        <row r="117">
          <cell r="B117" t="str">
            <v>Nguyễn Thùy Linh 32264</v>
          </cell>
          <cell r="C117" t="str">
            <v>Nguyễn Thùy Linh</v>
          </cell>
          <cell r="D117" t="str">
            <v>Linh</v>
          </cell>
          <cell r="E117">
            <v>32264</v>
          </cell>
          <cell r="F117" t="str">
            <v>Kinh tế và kinh doanh quốc tế</v>
          </cell>
          <cell r="G117" t="str">
            <v>QH-2015-E</v>
          </cell>
          <cell r="H117" t="str">
            <v>1</v>
          </cell>
          <cell r="I117" t="str">
            <v>Kinh tế quốc tế</v>
          </cell>
          <cell r="J117">
            <v>60310106</v>
          </cell>
          <cell r="K117" t="str">
            <v>Xuất khẩu dịch vụ giáo dục đại học theo phương thức tiêu dùng ngoài lãnh thổ: Kinh nghiệm của một số nước  và bài học cho Việt Nam</v>
          </cell>
          <cell r="M117" t="str">
            <v>PGS.TS Đỗ Hương Lan</v>
          </cell>
          <cell r="N117" t="str">
            <v>Trường Đại học Ngoại thương HN</v>
          </cell>
          <cell r="P117" t="str">
            <v>3408/QĐ-ĐHKT ngày 16/11/2016</v>
          </cell>
        </row>
        <row r="118">
          <cell r="B118" t="str">
            <v>Hà Thùy Linh 33457</v>
          </cell>
          <cell r="C118" t="str">
            <v>Hà Thùy Linh</v>
          </cell>
          <cell r="D118" t="str">
            <v>Linh</v>
          </cell>
          <cell r="E118">
            <v>33457</v>
          </cell>
          <cell r="F118" t="str">
            <v>Kinh tế và kinh doanh quốc tế</v>
          </cell>
          <cell r="G118" t="str">
            <v>QH-2015-E</v>
          </cell>
          <cell r="H118" t="str">
            <v>1</v>
          </cell>
          <cell r="I118" t="str">
            <v>Kinh tế quốc tế</v>
          </cell>
          <cell r="J118">
            <v>60310106</v>
          </cell>
          <cell r="K118" t="str">
            <v>Hoạt động đầu tư phát triển mạng viễn thông 4G của các doanh nghiệp Hàn Quốc và bài học Kinh nghiệm cho Việt Nam</v>
          </cell>
          <cell r="M118" t="str">
            <v>PGS.TS Nguyễn Xuân Thiên</v>
          </cell>
          <cell r="N118" t="str">
            <v>Trường Đại học Kinh tế</v>
          </cell>
          <cell r="P118" t="str">
            <v>3409/QĐ-ĐHKT ngày 16/11/2016</v>
          </cell>
        </row>
        <row r="119">
          <cell r="B119" t="str">
            <v>Lê Thanh Phương 32244</v>
          </cell>
          <cell r="C119" t="str">
            <v>Lê Thanh Phương</v>
          </cell>
          <cell r="D119" t="str">
            <v>Phương</v>
          </cell>
          <cell r="E119">
            <v>32244</v>
          </cell>
          <cell r="F119" t="str">
            <v>Kinh tế và kinh doanh quốc tế</v>
          </cell>
          <cell r="G119" t="str">
            <v>QH-2015-E</v>
          </cell>
          <cell r="H119" t="str">
            <v>1</v>
          </cell>
          <cell r="I119" t="str">
            <v>Kinh tế quốc tế</v>
          </cell>
          <cell r="J119">
            <v>60310106</v>
          </cell>
          <cell r="K119" t="str">
            <v>Thu hút vốn đầu tư trực tiếp nước ngoài vào phát triển du lịch tỉnh Quảng Ninh</v>
          </cell>
          <cell r="M119" t="str">
            <v>PGS.TS Nguyễn Thị Kim Chi</v>
          </cell>
          <cell r="N119" t="str">
            <v>Trường Đại học Kinh tế</v>
          </cell>
          <cell r="P119" t="str">
            <v>3410/QĐ-ĐHKT ngày 16/11/2016</v>
          </cell>
        </row>
        <row r="120">
          <cell r="B120" t="str">
            <v>Nguyễn Thị Tuyết 33845</v>
          </cell>
          <cell r="C120" t="str">
            <v>Nguyễn Thị Tuyết</v>
          </cell>
          <cell r="D120" t="str">
            <v>Tuyết</v>
          </cell>
          <cell r="E120">
            <v>33845</v>
          </cell>
          <cell r="F120" t="str">
            <v>Kinh tế và kinh doanh quốc tế</v>
          </cell>
          <cell r="G120" t="str">
            <v>QH-2015-E</v>
          </cell>
          <cell r="H120" t="str">
            <v>1</v>
          </cell>
          <cell r="I120" t="str">
            <v>Kinh tế quốc tế</v>
          </cell>
          <cell r="J120">
            <v>60310106</v>
          </cell>
          <cell r="K120" t="str">
            <v>Ảnh hưởng của Hiệp định thương mại tự do Việt Nam - EU (EVFTA) đến thương mại ngành gỗ Việt Nam</v>
          </cell>
          <cell r="M120" t="str">
            <v>PGS.TS Nguyễn Thị Kim Anh</v>
          </cell>
          <cell r="N120" t="str">
            <v>Trường Đại học Kinh tế</v>
          </cell>
          <cell r="P120" t="str">
            <v>3411/QĐ-ĐHKT ngày 16/11/2016</v>
          </cell>
        </row>
        <row r="121">
          <cell r="B121" t="str">
            <v>Bùi Thị Phương Thanh 30224</v>
          </cell>
          <cell r="C121" t="str">
            <v>Bùi Thị Phương Thanh</v>
          </cell>
          <cell r="D121" t="str">
            <v>Thanh</v>
          </cell>
          <cell r="E121">
            <v>30224</v>
          </cell>
          <cell r="F121" t="str">
            <v>Kinh tế và kinh doanh quốc tế</v>
          </cell>
          <cell r="G121" t="str">
            <v>QH-2015-E</v>
          </cell>
          <cell r="H121" t="str">
            <v>1</v>
          </cell>
          <cell r="I121" t="str">
            <v>Kinh tế quốc tế</v>
          </cell>
          <cell r="J121">
            <v>60310106</v>
          </cell>
          <cell r="K121" t="str">
            <v>Xuất khẩu gạo của Việt Nam trong bối cảnh hội nhập kinh tế quốc tế</v>
          </cell>
          <cell r="M121" t="str">
            <v>PGS.TS Nguyễn Thị Kim Chi</v>
          </cell>
          <cell r="N121" t="str">
            <v>Trường Đại học Kinh tế</v>
          </cell>
          <cell r="P121" t="str">
            <v>3412/QĐ-ĐHKT ngày 16/11/2016</v>
          </cell>
        </row>
        <row r="122">
          <cell r="B122" t="str">
            <v>Nguyễn Thị Phương Thảo 33474</v>
          </cell>
          <cell r="C122" t="str">
            <v>Nguyễn Thị Phương Thảo</v>
          </cell>
          <cell r="D122" t="str">
            <v>Thảo</v>
          </cell>
          <cell r="E122">
            <v>33474</v>
          </cell>
          <cell r="F122" t="str">
            <v>Kinh tế và kinh doanh quốc tế</v>
          </cell>
          <cell r="G122" t="str">
            <v>QH-2015-E</v>
          </cell>
          <cell r="H122" t="str">
            <v>1</v>
          </cell>
          <cell r="I122" t="str">
            <v>Kinh tế quốc tế</v>
          </cell>
          <cell r="J122">
            <v>60310106</v>
          </cell>
          <cell r="K122" t="str">
            <v>Chính sách tỷ giá hối đoái trong bối cảnh hội nhập kinh tế quốc tế giai đoạn 2000-2016: Kinh nghiệm Trung Quốc và  một số hàm ý cho Việt Nam</v>
          </cell>
          <cell r="M122" t="str">
            <v>TS Nguyễn Cẩm Nhung</v>
          </cell>
          <cell r="N122" t="str">
            <v>Trường Đại học Kinh tế</v>
          </cell>
          <cell r="P122" t="str">
            <v>3413/QĐ-ĐHKT ngày 16/11/2016</v>
          </cell>
        </row>
        <row r="123">
          <cell r="B123" t="str">
            <v>Trương Minh Thắng 32314</v>
          </cell>
          <cell r="C123" t="str">
            <v>Trương Minh Thắng</v>
          </cell>
          <cell r="D123" t="str">
            <v>Thắng</v>
          </cell>
          <cell r="E123">
            <v>32314</v>
          </cell>
          <cell r="F123" t="str">
            <v>Kinh tế và kinh doanh quốc tế</v>
          </cell>
          <cell r="G123" t="str">
            <v>QH-2015-E</v>
          </cell>
          <cell r="H123" t="str">
            <v>1</v>
          </cell>
          <cell r="I123" t="str">
            <v>Kinh tế quốc tế</v>
          </cell>
          <cell r="J123">
            <v>60310106</v>
          </cell>
          <cell r="K123" t="str">
            <v>Thu hút đầu tư trực tiếp nước ngoài vào phát triển ngành công nghiệp ô tô tại Thái Lan và gợi ý cho Việt Nam</v>
          </cell>
          <cell r="M123" t="str">
            <v>PGS.TS Nguyễn Xuân Thiên</v>
          </cell>
          <cell r="N123" t="str">
            <v>Trường Đại học Kinh tế</v>
          </cell>
          <cell r="P123" t="str">
            <v>3414/QĐ-ĐHKT ngày 16/11/2016</v>
          </cell>
        </row>
        <row r="124">
          <cell r="B124" t="str">
            <v>Đinh Thị Ngọc Vân 33430</v>
          </cell>
          <cell r="C124" t="str">
            <v>Đinh Thị Ngọc Vân</v>
          </cell>
          <cell r="D124" t="str">
            <v>Vân</v>
          </cell>
          <cell r="E124">
            <v>33430</v>
          </cell>
          <cell r="F124" t="str">
            <v>Kinh tế và kinh doanh quốc tế</v>
          </cell>
          <cell r="G124" t="str">
            <v>QH-2015-E</v>
          </cell>
          <cell r="H124" t="str">
            <v>1</v>
          </cell>
          <cell r="I124" t="str">
            <v>Kinh tế quốc tế</v>
          </cell>
          <cell r="J124">
            <v>60310106</v>
          </cell>
          <cell r="K124" t="str">
            <v>Đánh giá hoạt động xuất khẩu của thành phố Hà Nội trong bối cảnh hội nhập kinh tế quốc tế</v>
          </cell>
          <cell r="M124" t="str">
            <v>TS Nguyễn Anh Thu</v>
          </cell>
          <cell r="N124" t="str">
            <v>Trường Đại học Kinh tế</v>
          </cell>
          <cell r="P124" t="str">
            <v>3415/QĐ-ĐHKT ngày 16/11/2016</v>
          </cell>
        </row>
        <row r="125">
          <cell r="B125" t="str">
            <v>Lê Lan Hương 30000</v>
          </cell>
          <cell r="C125" t="str">
            <v>Lê Lan Hương</v>
          </cell>
          <cell r="E125">
            <v>30000</v>
          </cell>
          <cell r="F125" t="str">
            <v>Kinh tế và kinh doanh quốc tế</v>
          </cell>
          <cell r="G125" t="str">
            <v>QH-2015-E</v>
          </cell>
          <cell r="H125" t="str">
            <v>1</v>
          </cell>
          <cell r="I125" t="str">
            <v>Kinh tế quốc tế</v>
          </cell>
          <cell r="J125">
            <v>60310106</v>
          </cell>
          <cell r="K125" t="str">
            <v>Phát triển thương mại biên giới: Kinh nghiệm của Mexico, Canada và một số hàm ý đối với Việt Nam</v>
          </cell>
          <cell r="M125" t="str">
            <v>PGS.TS Hà Văn Hội</v>
          </cell>
          <cell r="N125" t="str">
            <v>Trường Đại học Kinh tế</v>
          </cell>
          <cell r="P125" t="str">
            <v>156
ngày 23/1/2017</v>
          </cell>
        </row>
        <row r="126">
          <cell r="B126" t="str">
            <v>Phan Quốc Khánh 29032</v>
          </cell>
          <cell r="C126" t="str">
            <v>Phan Quốc Khánh</v>
          </cell>
          <cell r="E126">
            <v>29032</v>
          </cell>
          <cell r="F126" t="str">
            <v>Kinh tế và kinh doanh quốc tế</v>
          </cell>
          <cell r="G126" t="str">
            <v>QH-2015-E</v>
          </cell>
          <cell r="H126" t="str">
            <v>1</v>
          </cell>
          <cell r="I126" t="str">
            <v>Kinh tế quốc tế</v>
          </cell>
          <cell r="J126">
            <v>60310106</v>
          </cell>
          <cell r="K126" t="str">
            <v>Phát triển công nghiệp hỗ trợ của Hà Nội trong bối cảnh hội nhập quốc tế</v>
          </cell>
          <cell r="M126" t="str">
            <v>PGS.TS. Nguyễn Thành Công</v>
          </cell>
          <cell r="N126" t="str">
            <v>Viện nghiên cứu phát triển kinh tế - xã hội Hà Nội</v>
          </cell>
          <cell r="P126" t="str">
            <v>157
ngày 23/1/2017</v>
          </cell>
        </row>
        <row r="127">
          <cell r="B127" t="str">
            <v>Nguyễn Hoàng Anh 16/07/1992</v>
          </cell>
          <cell r="C127" t="str">
            <v>Nguyễn Hoàng Anh</v>
          </cell>
          <cell r="D127" t="str">
            <v>Anh</v>
          </cell>
          <cell r="E127" t="str">
            <v>16/07/1992</v>
          </cell>
          <cell r="F127" t="str">
            <v>Quản trị kinh doanh</v>
          </cell>
          <cell r="G127" t="str">
            <v>QH-2015-E</v>
          </cell>
          <cell r="H127" t="str">
            <v>1</v>
          </cell>
          <cell r="I127" t="str">
            <v>Quản trị kinh doanh</v>
          </cell>
          <cell r="J127">
            <v>60340102</v>
          </cell>
          <cell r="K127" t="str">
            <v>Chất lượng dịch vụ du lịch tại Hà Nội - Tiếp cận từ góc độ khách du lịch quốc tế</v>
          </cell>
          <cell r="M127" t="str">
            <v>PGS.TS. Lê Anh Tuấn</v>
          </cell>
          <cell r="N127" t="str">
            <v>Bộ Văn hóa Thể thao và Du lịch</v>
          </cell>
          <cell r="P127" t="str">
            <v>3416/QĐ-ĐHKT ngày 16/11/2016</v>
          </cell>
        </row>
        <row r="128">
          <cell r="B128" t="str">
            <v>Ngô Thị Anh 06/03/1991</v>
          </cell>
          <cell r="C128" t="str">
            <v>Ngô Thị Anh</v>
          </cell>
          <cell r="D128" t="str">
            <v>Anh</v>
          </cell>
          <cell r="E128" t="str">
            <v>06/03/1991</v>
          </cell>
          <cell r="F128" t="str">
            <v>Quản trị kinh doanh</v>
          </cell>
          <cell r="G128" t="str">
            <v>QH-2015-E</v>
          </cell>
          <cell r="H128" t="str">
            <v>1</v>
          </cell>
          <cell r="I128" t="str">
            <v>Quản trị kinh doanh</v>
          </cell>
          <cell r="J128">
            <v>60340102</v>
          </cell>
          <cell r="K128" t="str">
            <v>Tạo động lực cho người lao động tại Công ty TNHH Cửu Long</v>
          </cell>
          <cell r="M128" t="str">
            <v>TS. Đỗ Xuân Trường</v>
          </cell>
          <cell r="N128" t="str">
            <v>Trường Đại học Kinh tế, ĐHQGHN</v>
          </cell>
          <cell r="P128" t="str">
            <v>3417/QĐ-ĐHKT ngày 16/11/2016</v>
          </cell>
        </row>
        <row r="129">
          <cell r="B129" t="str">
            <v>Nguyễn Thị Ánh 28/08/1985</v>
          </cell>
          <cell r="C129" t="str">
            <v>Nguyễn Thị Ánh</v>
          </cell>
          <cell r="D129" t="str">
            <v>Ánh</v>
          </cell>
          <cell r="E129" t="str">
            <v>28/08/1985</v>
          </cell>
          <cell r="F129" t="str">
            <v>Quản trị kinh doanh</v>
          </cell>
          <cell r="G129" t="str">
            <v>QH-2015-E</v>
          </cell>
          <cell r="H129" t="str">
            <v>1</v>
          </cell>
          <cell r="I129" t="str">
            <v>Quản trị kinh doanh</v>
          </cell>
          <cell r="J129">
            <v>60340102</v>
          </cell>
          <cell r="K129" t="str">
            <v>Chất lượng nguồn nhân lực tại Cục thuế tỉnh Bắc Ninh giai đoạn 2012-2016</v>
          </cell>
          <cell r="M129" t="str">
            <v>TS. Trương Minh Đức</v>
          </cell>
          <cell r="N129" t="str">
            <v>Trường Đại học Kinh tế, ĐHQGHN</v>
          </cell>
          <cell r="P129" t="str">
            <v>3418/QĐ-ĐHKT ngày 16/11/2016</v>
          </cell>
        </row>
        <row r="130">
          <cell r="B130" t="str">
            <v>Nguyễn Thị Bích 16/07/1992</v>
          </cell>
          <cell r="C130" t="str">
            <v>Nguyễn Thị Bích</v>
          </cell>
          <cell r="D130" t="str">
            <v>Bích</v>
          </cell>
          <cell r="E130" t="str">
            <v>16/07/1992</v>
          </cell>
          <cell r="F130" t="str">
            <v>Quản trị kinh doanh</v>
          </cell>
          <cell r="G130" t="str">
            <v>QH-2015-E</v>
          </cell>
          <cell r="H130" t="str">
            <v>1</v>
          </cell>
          <cell r="I130" t="str">
            <v>Quản trị kinh doanh</v>
          </cell>
          <cell r="J130">
            <v>60340102</v>
          </cell>
          <cell r="K130" t="str">
            <v>Chất lượng dịch vụ tại sân tập Golf trên địa bàn Hà Nội</v>
          </cell>
          <cell r="M130" t="str">
            <v>TS. Đỗ Tiến Long</v>
          </cell>
          <cell r="N130" t="str">
            <v>Trường Đại học Kinh tế, ĐHQGHN</v>
          </cell>
          <cell r="P130" t="str">
            <v>3419/QĐ-ĐHKT ngày 16/11/2016</v>
          </cell>
        </row>
        <row r="131">
          <cell r="B131" t="str">
            <v>Dương Thị Quỳnh Châu 29/11/1992</v>
          </cell>
          <cell r="C131" t="str">
            <v>Dương Thị Quỳnh Châu</v>
          </cell>
          <cell r="D131" t="str">
            <v>Châu</v>
          </cell>
          <cell r="E131" t="str">
            <v>29/11/1992</v>
          </cell>
          <cell r="F131" t="str">
            <v>Quản trị kinh doanh</v>
          </cell>
          <cell r="G131" t="str">
            <v>QH-2015-E</v>
          </cell>
          <cell r="H131" t="str">
            <v>1</v>
          </cell>
          <cell r="I131" t="str">
            <v>Quản trị kinh doanh</v>
          </cell>
          <cell r="J131">
            <v>60340102</v>
          </cell>
          <cell r="K131" t="str">
            <v>Áp dụng phương pháp 5S vào hoạt động lưu trữ tại các cơ quan của UBND huyện Thường Tín</v>
          </cell>
          <cell r="M131" t="str">
            <v>TS. Nguyễn Đăng Minh</v>
          </cell>
          <cell r="N131" t="str">
            <v>Trường Đại học Kinh tế, ĐHQGHN</v>
          </cell>
          <cell r="P131" t="str">
            <v>3420/QĐ-ĐHKT ngày 16/11/2016</v>
          </cell>
        </row>
        <row r="132">
          <cell r="B132" t="str">
            <v>Nguyễn Thùy Dung 20/06/1991</v>
          </cell>
          <cell r="C132" t="str">
            <v>Nguyễn Thùy Dung</v>
          </cell>
          <cell r="D132" t="str">
            <v>Dung</v>
          </cell>
          <cell r="E132" t="str">
            <v>20/06/1991</v>
          </cell>
          <cell r="F132" t="str">
            <v>Quản trị kinh doanh</v>
          </cell>
          <cell r="G132" t="str">
            <v>QH-2015-E</v>
          </cell>
          <cell r="H132" t="str">
            <v>1</v>
          </cell>
          <cell r="I132" t="str">
            <v>Quản trị kinh doanh</v>
          </cell>
          <cell r="J132">
            <v>60340102</v>
          </cell>
          <cell r="K132" t="str">
            <v>Tạo động lực làm việc cho người lao động tại Công ty xăng dầu Yên Bái</v>
          </cell>
          <cell r="M132" t="str">
            <v>PGS.TS. Lê Quân</v>
          </cell>
          <cell r="N132" t="str">
            <v>Đại học Quốc Gia Hà Nội</v>
          </cell>
          <cell r="P132" t="str">
            <v>3421/QĐ-ĐHKT ngày 16/11/2016</v>
          </cell>
        </row>
        <row r="133">
          <cell r="B133" t="str">
            <v>Hoàng Thị Thùy Dung 05/04/1992</v>
          </cell>
          <cell r="C133" t="str">
            <v>Hoàng Thị Thùy Dung</v>
          </cell>
          <cell r="D133" t="str">
            <v>Dung</v>
          </cell>
          <cell r="E133" t="str">
            <v>05/04/1992</v>
          </cell>
          <cell r="F133" t="str">
            <v>Quản trị kinh doanh</v>
          </cell>
          <cell r="G133" t="str">
            <v>QH-2015-E</v>
          </cell>
          <cell r="H133" t="str">
            <v>1</v>
          </cell>
          <cell r="I133" t="str">
            <v>Quản trị kinh doanh</v>
          </cell>
          <cell r="J133">
            <v>60340102</v>
          </cell>
          <cell r="K133" t="str">
            <v>Marketing cho dịch vụ Internet banking của Ngân hàng Nông nghiệp và Phát triển nông thôn Việt Nam tại Thành phố Hà Nội</v>
          </cell>
          <cell r="M133" t="str">
            <v>TS. Trần Đoàn Kim</v>
          </cell>
          <cell r="N133" t="str">
            <v>Đại học Quốc Gia Hà Nội</v>
          </cell>
          <cell r="P133" t="str">
            <v>3422/QĐ-ĐHKT ngày 16/11/2016</v>
          </cell>
        </row>
        <row r="134">
          <cell r="B134" t="str">
            <v>Nguyễn Anh Duy 11/08/1991</v>
          </cell>
          <cell r="C134" t="str">
            <v>Nguyễn Anh Duy</v>
          </cell>
          <cell r="D134" t="str">
            <v>Duy</v>
          </cell>
          <cell r="E134" t="str">
            <v>11/08/1991</v>
          </cell>
          <cell r="F134" t="str">
            <v>Quản trị kinh doanh</v>
          </cell>
          <cell r="G134" t="str">
            <v>QH-2015-E</v>
          </cell>
          <cell r="H134" t="str">
            <v>1</v>
          </cell>
          <cell r="I134" t="str">
            <v>Quản trị kinh doanh</v>
          </cell>
          <cell r="J134">
            <v>60340102</v>
          </cell>
          <cell r="K134" t="str">
            <v>Văn hóa doanh nghiệp của doanh nghiệp tư nhân Long Việt</v>
          </cell>
          <cell r="M134" t="str">
            <v>PGS.TS. Đỗ Minh Cương</v>
          </cell>
          <cell r="N134" t="str">
            <v>Trường Đại học Kinh tế, ĐHQGHN</v>
          </cell>
          <cell r="P134" t="str">
            <v>3423/QĐ-ĐHKT ngày 16/11/2016</v>
          </cell>
        </row>
        <row r="135">
          <cell r="B135" t="str">
            <v>Đỗ Đăng Duy 28/10/1992</v>
          </cell>
          <cell r="C135" t="str">
            <v>Đỗ Đăng Duy</v>
          </cell>
          <cell r="D135" t="str">
            <v>Duy</v>
          </cell>
          <cell r="E135" t="str">
            <v>28/10/1992</v>
          </cell>
          <cell r="F135" t="str">
            <v>Quản trị kinh doanh</v>
          </cell>
          <cell r="G135" t="str">
            <v>QH-2015-E</v>
          </cell>
          <cell r="H135" t="str">
            <v>1</v>
          </cell>
          <cell r="I135" t="str">
            <v>Quản trị kinh doanh</v>
          </cell>
          <cell r="J135">
            <v>60340102</v>
          </cell>
          <cell r="K135" t="str">
            <v>Quản trị nhân lực tại Công ty TNHH Golden Healthy</v>
          </cell>
          <cell r="L135" t="str">
            <v>Quản trị nhân lực tại Công ty cổ phần Thiên Hà Việt Nam</v>
          </cell>
          <cell r="M135" t="str">
            <v>TS. Đỗ Xuân Trường</v>
          </cell>
          <cell r="N135" t="str">
            <v>Trường Đại học Kinh tế, ĐHQGHN</v>
          </cell>
          <cell r="P135" t="str">
            <v>3424/QĐ-ĐHKT ngày 16/11/2016</v>
          </cell>
        </row>
        <row r="136">
          <cell r="B136" t="str">
            <v>Vũ Tiến Đạt 27/08/1989</v>
          </cell>
          <cell r="C136" t="str">
            <v>Vũ Tiến Đạt</v>
          </cell>
          <cell r="D136" t="str">
            <v>Đạt</v>
          </cell>
          <cell r="E136" t="str">
            <v>27/08/1989</v>
          </cell>
          <cell r="F136" t="str">
            <v>Quản trị kinh doanh</v>
          </cell>
          <cell r="G136" t="str">
            <v>QH-2015-E</v>
          </cell>
          <cell r="H136" t="str">
            <v>1</v>
          </cell>
          <cell r="I136" t="str">
            <v>Quản trị kinh doanh</v>
          </cell>
          <cell r="J136">
            <v>60340102</v>
          </cell>
          <cell r="K136" t="str">
            <v>Giải pháp Marketing nhằm nâng cao năng lực cạnh tranh của Công ty cổ phần Xây dựng và Thương mại Dương Đạt</v>
          </cell>
          <cell r="M136" t="str">
            <v>TS. Nguyễn Thị Phi Nga</v>
          </cell>
          <cell r="N136" t="str">
            <v>Trường Đại học Kinh tế, ĐHQGHN</v>
          </cell>
          <cell r="P136" t="str">
            <v>3425/QĐ-ĐHKT ngày 16/11/2016</v>
          </cell>
        </row>
        <row r="137">
          <cell r="B137" t="str">
            <v>Phan Thị Phương Giang 23/09/1989</v>
          </cell>
          <cell r="C137" t="str">
            <v>Phan Thị Phương Giang</v>
          </cell>
          <cell r="D137" t="str">
            <v>Giang</v>
          </cell>
          <cell r="E137" t="str">
            <v>23/09/1989</v>
          </cell>
          <cell r="F137" t="str">
            <v>Quản trị kinh doanh</v>
          </cell>
          <cell r="G137" t="str">
            <v>QH-2015-E</v>
          </cell>
          <cell r="H137" t="str">
            <v>1</v>
          </cell>
          <cell r="I137" t="str">
            <v>Quản trị kinh doanh</v>
          </cell>
          <cell r="J137">
            <v>60340102</v>
          </cell>
          <cell r="K137" t="str">
            <v>Mức độ hài lòng của người lao động đối với công việc tại Công ty Cổ phần Bảo vệ Thực vật 1 Trung Ương</v>
          </cell>
          <cell r="M137" t="str">
            <v>TS. Phạm Quang Vinh</v>
          </cell>
          <cell r="N137" t="str">
            <v>Trường Đại học Kinh tế, ĐHQGHN</v>
          </cell>
          <cell r="P137" t="str">
            <v>3426/QĐ-ĐHKT ngày 16/11/2016</v>
          </cell>
        </row>
        <row r="138">
          <cell r="B138" t="str">
            <v>Lê Thị Hà 06/07/1987</v>
          </cell>
          <cell r="C138" t="str">
            <v>Lê Thị Hà</v>
          </cell>
          <cell r="D138" t="str">
            <v>Hà</v>
          </cell>
          <cell r="E138" t="str">
            <v>06/07/1987</v>
          </cell>
          <cell r="F138" t="str">
            <v>Quản trị kinh doanh</v>
          </cell>
          <cell r="G138" t="str">
            <v>QH-2015-E</v>
          </cell>
          <cell r="H138" t="str">
            <v>1</v>
          </cell>
          <cell r="I138" t="str">
            <v>Quản trị kinh doanh</v>
          </cell>
          <cell r="J138">
            <v>60340102</v>
          </cell>
          <cell r="K138" t="str">
            <v>Nghiên cứu chất lượng dịch vụ tại Ngân hàng TMCP Hàng hải Việt Nam - Chi nhánh Cầu Giấy</v>
          </cell>
          <cell r="M138" t="str">
            <v>TS. Phan Chí Anh</v>
          </cell>
          <cell r="N138" t="str">
            <v>Trường Đại học Kinh tế, ĐHQGHN</v>
          </cell>
          <cell r="P138" t="str">
            <v>3427/QĐ-ĐHKT ngày 16/11/2016</v>
          </cell>
        </row>
        <row r="139">
          <cell r="B139" t="str">
            <v>Lê Thanh Hải 30/01/1987</v>
          </cell>
          <cell r="C139" t="str">
            <v>Lê Thanh Hải</v>
          </cell>
          <cell r="D139" t="str">
            <v>Hải</v>
          </cell>
          <cell r="E139" t="str">
            <v>30/01/1987</v>
          </cell>
          <cell r="F139" t="str">
            <v>Quản trị kinh doanh</v>
          </cell>
          <cell r="G139" t="str">
            <v>QH-2015-E</v>
          </cell>
          <cell r="H139" t="str">
            <v>1</v>
          </cell>
          <cell r="I139" t="str">
            <v>Quản trị kinh doanh</v>
          </cell>
          <cell r="J139">
            <v>60340102</v>
          </cell>
          <cell r="K139" t="str">
            <v>Đánh giá kết quả áp dụng ISO 9000 tại Công ty Cổ phần Xây dựng Năng lượng</v>
          </cell>
          <cell r="M139" t="str">
            <v>TS. Phan Chí Anh</v>
          </cell>
          <cell r="N139" t="str">
            <v>Trường Đại học Kinh tế, ĐHQGHN</v>
          </cell>
          <cell r="P139" t="str">
            <v>3428/QĐ-ĐHKT ngày 16/11/2016</v>
          </cell>
        </row>
        <row r="140">
          <cell r="B140" t="str">
            <v>Hoàng Huy Hùng 22/11/1984</v>
          </cell>
          <cell r="C140" t="str">
            <v>Hoàng Huy Hùng</v>
          </cell>
          <cell r="D140" t="str">
            <v>Hùng</v>
          </cell>
          <cell r="E140" t="str">
            <v>22/11/1984</v>
          </cell>
          <cell r="F140" t="str">
            <v>Quản trị kinh doanh</v>
          </cell>
          <cell r="G140" t="str">
            <v>QH-2015-E</v>
          </cell>
          <cell r="H140" t="str">
            <v>1</v>
          </cell>
          <cell r="I140" t="str">
            <v>Quản trị kinh doanh</v>
          </cell>
          <cell r="J140">
            <v>60340102</v>
          </cell>
          <cell r="K140" t="str">
            <v>Tuyển dụng nhân lực tại Công ty Liên doanh TNHH Hino Motors Việt Nam</v>
          </cell>
          <cell r="M140" t="str">
            <v>PGS.TS. Lê Quân</v>
          </cell>
          <cell r="N140" t="str">
            <v>Trường Đại học Kinh tế, ĐHQGHN</v>
          </cell>
          <cell r="P140" t="str">
            <v>3429/QĐ-ĐHKT ngày 16/11/2016</v>
          </cell>
        </row>
        <row r="141">
          <cell r="B141" t="str">
            <v>Nguyễn Thị Hương Lan 25/01/1977</v>
          </cell>
          <cell r="C141" t="str">
            <v>Nguyễn Thị Hương Lan</v>
          </cell>
          <cell r="D141" t="str">
            <v>Lan</v>
          </cell>
          <cell r="E141" t="str">
            <v>25/01/1977</v>
          </cell>
          <cell r="F141" t="str">
            <v>Quản trị kinh doanh</v>
          </cell>
          <cell r="G141" t="str">
            <v>QH-2015-E</v>
          </cell>
          <cell r="H141" t="str">
            <v>1</v>
          </cell>
          <cell r="I141" t="str">
            <v>Quản trị kinh doanh</v>
          </cell>
          <cell r="J141">
            <v>60340102</v>
          </cell>
          <cell r="K141" t="str">
            <v>Hoạt động Marketing tại Công ty cổ phần Nhựa Tân Phú</v>
          </cell>
          <cell r="M141" t="str">
            <v>TS. Hồ Chí Dũng</v>
          </cell>
          <cell r="N141" t="str">
            <v>Trường Đại học Kinh tế, ĐHQGHN</v>
          </cell>
          <cell r="P141" t="str">
            <v>3430/QĐ-ĐHKT ngày 16/11/2016</v>
          </cell>
        </row>
        <row r="142">
          <cell r="B142" t="str">
            <v>Nguyễn Mạnh Linh 23/10/1987</v>
          </cell>
          <cell r="C142" t="str">
            <v>Nguyễn Mạnh Linh</v>
          </cell>
          <cell r="D142" t="str">
            <v>Linh</v>
          </cell>
          <cell r="E142" t="str">
            <v>23/10/1987</v>
          </cell>
          <cell r="F142" t="str">
            <v>Quản trị kinh doanh</v>
          </cell>
          <cell r="G142" t="str">
            <v>QH-2015-E</v>
          </cell>
          <cell r="H142" t="str">
            <v>1</v>
          </cell>
          <cell r="I142" t="str">
            <v>Quản trị kinh doanh</v>
          </cell>
          <cell r="J142">
            <v>60340102</v>
          </cell>
          <cell r="K142" t="str">
            <v>Đào tạo nguồn nhân lực tại Công ty TNHH MTV Dầu khí Sông Hồng</v>
          </cell>
          <cell r="M142" t="str">
            <v>PGS.TS. Vũ Đức Thanh</v>
          </cell>
          <cell r="N142" t="str">
            <v>Trường Đại học Kinh tế, ĐHQGHN</v>
          </cell>
          <cell r="P142" t="str">
            <v>3431/QĐ-ĐHKT ngày 16/11/2016</v>
          </cell>
        </row>
        <row r="143">
          <cell r="B143" t="str">
            <v>Nguyễn Mạnh Linh 02/10/1989</v>
          </cell>
          <cell r="C143" t="str">
            <v>Nguyễn Mạnh Linh</v>
          </cell>
          <cell r="D143" t="str">
            <v>Linh</v>
          </cell>
          <cell r="E143" t="str">
            <v>02/10/1989</v>
          </cell>
          <cell r="F143" t="str">
            <v>Quản trị kinh doanh</v>
          </cell>
          <cell r="G143" t="str">
            <v>QH-2015-E</v>
          </cell>
          <cell r="H143" t="str">
            <v>1</v>
          </cell>
          <cell r="I143" t="str">
            <v>Quản trị kinh doanh</v>
          </cell>
          <cell r="J143">
            <v>60340102</v>
          </cell>
          <cell r="K143" t="str">
            <v>Đào tạo đội ngũ cán bộ  quản lý tại Công ty TNHH Một thành viên Dầu khí Sông Hồng</v>
          </cell>
          <cell r="M143" t="str">
            <v>PGS.TS. Đỗ Minh Cương</v>
          </cell>
          <cell r="N143" t="str">
            <v>Trường Đại học Kinh tế, ĐHQGHN</v>
          </cell>
          <cell r="P143" t="str">
            <v>3432/QĐ-ĐHKT ngày 16/11/2016</v>
          </cell>
        </row>
        <row r="144">
          <cell r="B144" t="str">
            <v>Nguyễn Thùy Linh 21/10/1991</v>
          </cell>
          <cell r="C144" t="str">
            <v>Nguyễn Thùy Linh</v>
          </cell>
          <cell r="D144" t="str">
            <v>Linh</v>
          </cell>
          <cell r="E144" t="str">
            <v>21/10/1991</v>
          </cell>
          <cell r="F144" t="str">
            <v>Quản trị kinh doanh</v>
          </cell>
          <cell r="G144" t="str">
            <v>QH-2015-E</v>
          </cell>
          <cell r="H144" t="str">
            <v>1</v>
          </cell>
          <cell r="I144" t="str">
            <v>Quản trị kinh doanh</v>
          </cell>
          <cell r="J144">
            <v>60340102</v>
          </cell>
          <cell r="K144" t="str">
            <v>Marketing nội bộ với hoạt động kinh doanh của Ngân hàng TMCP Đầu tư và Phát triển Việt Nam - Chi nhánh Đông Đô</v>
          </cell>
          <cell r="M144" t="str">
            <v>TS. Nguyễn Thị Phi Nga</v>
          </cell>
          <cell r="N144" t="str">
            <v>Trường Đại học Kinh tế, ĐHQGHN</v>
          </cell>
          <cell r="P144" t="str">
            <v>3433/QĐ-ĐHKT ngày 16/11/2016</v>
          </cell>
        </row>
        <row r="145">
          <cell r="B145" t="str">
            <v>Kim Thị Thanh Loan 26/06/1990</v>
          </cell>
          <cell r="C145" t="str">
            <v>Kim Thị Thanh Loan</v>
          </cell>
          <cell r="D145" t="str">
            <v>Loan</v>
          </cell>
          <cell r="E145" t="str">
            <v>26/06/1990</v>
          </cell>
          <cell r="F145" t="str">
            <v>Quản trị kinh doanh</v>
          </cell>
          <cell r="G145" t="str">
            <v>QH-2015-E</v>
          </cell>
          <cell r="H145" t="str">
            <v>1</v>
          </cell>
          <cell r="I145" t="str">
            <v>Quản trị kinh doanh</v>
          </cell>
          <cell r="J145">
            <v>60340102</v>
          </cell>
          <cell r="K145" t="str">
            <v>Các nhân tố tác động tới sự hài lòng của khách hàng về du lịch điểm đến tại một số điểm du lịch ở Hà Nội</v>
          </cell>
          <cell r="M145" t="str">
            <v>TS. Nguyễn Thị Phi Nga</v>
          </cell>
          <cell r="N145" t="str">
            <v>Trường Đại học Kinh tế, ĐHQGHN</v>
          </cell>
          <cell r="P145" t="str">
            <v>3434/QĐ-ĐHKT ngày 16/11/2016</v>
          </cell>
        </row>
        <row r="146">
          <cell r="B146" t="str">
            <v>Phạm Thành Luân 24/03/1991</v>
          </cell>
          <cell r="C146" t="str">
            <v>Phạm Thành Luân</v>
          </cell>
          <cell r="D146" t="str">
            <v>Luân</v>
          </cell>
          <cell r="E146" t="str">
            <v>24/03/1991</v>
          </cell>
          <cell r="F146" t="str">
            <v>Quản trị kinh doanh</v>
          </cell>
          <cell r="G146" t="str">
            <v>QH-2015-E</v>
          </cell>
          <cell r="H146" t="str">
            <v>1</v>
          </cell>
          <cell r="I146" t="str">
            <v>Quản trị kinh doanh</v>
          </cell>
          <cell r="J146">
            <v>60340102</v>
          </cell>
          <cell r="K146" t="str">
            <v>Xây dựng chiến lược kinh doanh cho Tổng Công ty May 10 giai đoạn 2016-2020</v>
          </cell>
          <cell r="M146" t="str">
            <v>TS. Lưu Thị Minh Ngọc</v>
          </cell>
          <cell r="N146" t="str">
            <v>Trường Đại học Kinh tế, ĐHQGHN</v>
          </cell>
          <cell r="P146" t="str">
            <v>3435/QĐ-ĐHKT ngày 16/11/2016</v>
          </cell>
        </row>
        <row r="147">
          <cell r="B147" t="str">
            <v>Trịnh Phương Ly 23/07/1992</v>
          </cell>
          <cell r="C147" t="str">
            <v>Trịnh Phương Ly</v>
          </cell>
          <cell r="D147" t="str">
            <v>Ly</v>
          </cell>
          <cell r="E147" t="str">
            <v>23/07/1992</v>
          </cell>
          <cell r="F147" t="str">
            <v>Quản trị kinh doanh</v>
          </cell>
          <cell r="G147" t="str">
            <v>QH-2015-E</v>
          </cell>
          <cell r="H147" t="str">
            <v>1</v>
          </cell>
          <cell r="I147" t="str">
            <v>Quản trị kinh doanh</v>
          </cell>
          <cell r="J147">
            <v>60340102</v>
          </cell>
          <cell r="K147" t="str">
            <v>Marketing mix trong xây dựng thương hiệu cho dịch vụ di động của Tổng Công ty viễn thông Viettel</v>
          </cell>
          <cell r="M147" t="str">
            <v>TS. Hồ Chí Dũng</v>
          </cell>
          <cell r="N147" t="str">
            <v>Trường Đại học Kinh tế, ĐHQGHN</v>
          </cell>
          <cell r="P147" t="str">
            <v>3436/QĐ-ĐHKT ngày 16/11/2016</v>
          </cell>
        </row>
        <row r="148">
          <cell r="B148" t="str">
            <v>Đỗ Thị Lý 21/06/1986</v>
          </cell>
          <cell r="C148" t="str">
            <v>Đỗ Thị Lý</v>
          </cell>
          <cell r="D148" t="str">
            <v>Lý</v>
          </cell>
          <cell r="E148" t="str">
            <v>21/06/1986</v>
          </cell>
          <cell r="F148" t="str">
            <v>Quản trị kinh doanh</v>
          </cell>
          <cell r="G148" t="str">
            <v>QH-2015-E</v>
          </cell>
          <cell r="H148" t="str">
            <v>1</v>
          </cell>
          <cell r="I148" t="str">
            <v>Quản trị kinh doanh</v>
          </cell>
          <cell r="J148">
            <v>60340102</v>
          </cell>
          <cell r="K148" t="str">
            <v>Phát triển dịch vụ ngân hàng bán lẻ tại Ngân hàng TMCP Công Thương Việt Nam - Chi nhánh Bắc Ninh</v>
          </cell>
          <cell r="M148" t="str">
            <v>PGS.TS. Trần Anh Tài</v>
          </cell>
          <cell r="N148" t="str">
            <v>Trường Đại học Kinh tế, ĐHQGHN</v>
          </cell>
          <cell r="P148" t="str">
            <v>3437/QĐ-ĐHKT ngày 16/11/2016</v>
          </cell>
        </row>
        <row r="149">
          <cell r="B149" t="str">
            <v>Lê Đức Mạnh 21/10/1992</v>
          </cell>
          <cell r="C149" t="str">
            <v>Lê Đức Mạnh</v>
          </cell>
          <cell r="D149" t="str">
            <v>Mạnh</v>
          </cell>
          <cell r="E149" t="str">
            <v>21/10/1992</v>
          </cell>
          <cell r="F149" t="str">
            <v>Quản trị kinh doanh</v>
          </cell>
          <cell r="G149" t="str">
            <v>QH-2015-E</v>
          </cell>
          <cell r="H149" t="str">
            <v>1</v>
          </cell>
          <cell r="I149" t="str">
            <v>Quản trị kinh doanh</v>
          </cell>
          <cell r="J149">
            <v>60340102</v>
          </cell>
          <cell r="K149" t="str">
            <v>Đào tạo nguồn nhân lực tại Flamingo Đại Lải Resort</v>
          </cell>
          <cell r="M149" t="str">
            <v>TS. Trương Minh Đức</v>
          </cell>
          <cell r="N149" t="str">
            <v>Trường Đại học Kinh tế, ĐHQGHN</v>
          </cell>
          <cell r="P149" t="str">
            <v>3438/QĐ-ĐHKT ngày 16/11/2016</v>
          </cell>
        </row>
        <row r="150">
          <cell r="B150" t="str">
            <v>Hoàng Văn Minh 02/04/1987</v>
          </cell>
          <cell r="C150" t="str">
            <v>Hoàng Văn Minh</v>
          </cell>
          <cell r="D150" t="str">
            <v>Minh</v>
          </cell>
          <cell r="E150" t="str">
            <v>02/04/1987</v>
          </cell>
          <cell r="F150" t="str">
            <v>Quản trị kinh doanh</v>
          </cell>
          <cell r="G150" t="str">
            <v>QH-2015-E</v>
          </cell>
          <cell r="H150" t="str">
            <v>1</v>
          </cell>
          <cell r="I150" t="str">
            <v>Quản trị kinh doanh</v>
          </cell>
          <cell r="J150">
            <v>60340102</v>
          </cell>
          <cell r="K150" t="str">
            <v>Năng lực cạnh tranh trong đấu thầu xây dựng của Công ty Cổ phần Xây dựng Bảo tàng Hồ Chí Minh</v>
          </cell>
          <cell r="M150" t="str">
            <v>PGS.TS. Hoàng Văn Hải</v>
          </cell>
          <cell r="N150" t="str">
            <v>Trường Đại học Kinh tế, ĐHQGHN</v>
          </cell>
          <cell r="P150" t="str">
            <v>3439/QĐ-ĐHKT ngày 16/11/2016</v>
          </cell>
        </row>
        <row r="151">
          <cell r="B151" t="str">
            <v>Nguyễn Thế Nam 23/01/1992</v>
          </cell>
          <cell r="C151" t="str">
            <v>Nguyễn Thế Nam</v>
          </cell>
          <cell r="D151" t="str">
            <v>Nam</v>
          </cell>
          <cell r="E151" t="str">
            <v>23/01/1992</v>
          </cell>
          <cell r="F151" t="str">
            <v>Quản trị kinh doanh</v>
          </cell>
          <cell r="G151" t="str">
            <v>QH-2015-E</v>
          </cell>
          <cell r="H151" t="str">
            <v>1</v>
          </cell>
          <cell r="I151" t="str">
            <v>Quản trị kinh doanh</v>
          </cell>
          <cell r="J151">
            <v>60340102</v>
          </cell>
          <cell r="K151" t="str">
            <v>Tuyển dụng nhân lực tại Ngân hàng Thương mại TNHH MTV Dầu khí Toàn cầu</v>
          </cell>
          <cell r="M151" t="str">
            <v>TS. Nguyễn Viết Lộc</v>
          </cell>
          <cell r="N151" t="str">
            <v>Đại học Quốc Gia Hà Nội</v>
          </cell>
          <cell r="P151" t="str">
            <v>3440/QĐ-ĐHKT ngày 16/11/2016</v>
          </cell>
        </row>
        <row r="152">
          <cell r="B152" t="str">
            <v>Hoàng Thị Thúy Ngọc 06/03/1982</v>
          </cell>
          <cell r="C152" t="str">
            <v>Hoàng Thị Thúy Ngọc</v>
          </cell>
          <cell r="D152" t="str">
            <v>Ngọc</v>
          </cell>
          <cell r="E152" t="str">
            <v>06/03/1982</v>
          </cell>
          <cell r="F152" t="str">
            <v>Quản trị kinh doanh</v>
          </cell>
          <cell r="G152" t="str">
            <v>QH-2015-E</v>
          </cell>
          <cell r="H152" t="str">
            <v>1</v>
          </cell>
          <cell r="I152" t="str">
            <v>Quản trị kinh doanh</v>
          </cell>
          <cell r="J152">
            <v>60340102</v>
          </cell>
          <cell r="K152" t="str">
            <v>Tuyển dụng nhân lực tại Tập đoàn Ân Nam</v>
          </cell>
          <cell r="M152" t="str">
            <v>TS. Đỗ Xuân Trường</v>
          </cell>
          <cell r="N152" t="str">
            <v>Đại học Quốc Gia Hà Nội</v>
          </cell>
          <cell r="P152" t="str">
            <v>3441/QĐ-ĐHKT ngày 16/11/2016</v>
          </cell>
        </row>
        <row r="153">
          <cell r="B153" t="str">
            <v>Nguyễn Phương Nhung 19/07/1991</v>
          </cell>
          <cell r="C153" t="str">
            <v>Nguyễn Phương Nhung</v>
          </cell>
          <cell r="D153" t="str">
            <v>Nhung</v>
          </cell>
          <cell r="E153" t="str">
            <v>19/07/1991</v>
          </cell>
          <cell r="F153" t="str">
            <v>Quản trị kinh doanh</v>
          </cell>
          <cell r="G153" t="str">
            <v>QH-2015-E</v>
          </cell>
          <cell r="H153" t="str">
            <v>1</v>
          </cell>
          <cell r="I153" t="str">
            <v>Quản trị kinh doanh</v>
          </cell>
          <cell r="J153">
            <v>60340102</v>
          </cell>
          <cell r="K153" t="str">
            <v>Nghiên cứu sự hài lòng của nhân viên tại chuỗi nhà hàng Kichi Kichi</v>
          </cell>
          <cell r="M153" t="str">
            <v>TS. Nguyễn Viết Lộc</v>
          </cell>
          <cell r="N153" t="str">
            <v>Đại học Quốc Gia Hà Nội</v>
          </cell>
          <cell r="P153" t="str">
            <v>3442/QĐ-ĐHKT ngày 16/11/2016</v>
          </cell>
        </row>
        <row r="154">
          <cell r="B154" t="str">
            <v>Bùi Kim Oanh 19/11/1983</v>
          </cell>
          <cell r="C154" t="str">
            <v>Bùi Kim Oanh</v>
          </cell>
          <cell r="D154" t="str">
            <v>Oanh</v>
          </cell>
          <cell r="E154" t="str">
            <v>19/11/1983</v>
          </cell>
          <cell r="F154" t="str">
            <v>Quản trị kinh doanh</v>
          </cell>
          <cell r="G154" t="str">
            <v>QH-2015-E</v>
          </cell>
          <cell r="H154" t="str">
            <v>1</v>
          </cell>
          <cell r="I154" t="str">
            <v>Quản trị kinh doanh</v>
          </cell>
          <cell r="J154">
            <v>60340102</v>
          </cell>
          <cell r="K154" t="str">
            <v>Tác động của chính sách chi trả lương, thưởng tới người lao động tại Ngân hàng Xăng dầu Petrolimex</v>
          </cell>
          <cell r="M154" t="str">
            <v>PGS.TS. Trần Anh Tài</v>
          </cell>
          <cell r="N154" t="str">
            <v>Trường Đại học Kinh tế, ĐHQGHN</v>
          </cell>
          <cell r="P154" t="str">
            <v>3443/QĐ-ĐHKT ngày 16/11/2016</v>
          </cell>
        </row>
        <row r="155">
          <cell r="B155" t="str">
            <v>Đỗ Thu Phúc 04/09/1984</v>
          </cell>
          <cell r="C155" t="str">
            <v>Đỗ Thu Phúc</v>
          </cell>
          <cell r="D155" t="str">
            <v>Phúc</v>
          </cell>
          <cell r="E155" t="str">
            <v>04/09/1984</v>
          </cell>
          <cell r="F155" t="str">
            <v>Quản trị kinh doanh</v>
          </cell>
          <cell r="G155" t="str">
            <v>QH-2015-E</v>
          </cell>
          <cell r="H155" t="str">
            <v>1</v>
          </cell>
          <cell r="I155" t="str">
            <v>Quản trị kinh doanh</v>
          </cell>
          <cell r="J155">
            <v>60340102</v>
          </cell>
          <cell r="K155" t="str">
            <v>Chất lượng tín dụng học sinh sinh viên tại  Ngân hàng Chính sách xã hội Việt Nam - Chi nhánh Thành phố Hà Nội</v>
          </cell>
          <cell r="M155" t="str">
            <v>PGS.TS. Trần Anh Tài</v>
          </cell>
          <cell r="N155" t="str">
            <v>Trường Đại học Kinh tế, ĐHQGHN</v>
          </cell>
          <cell r="P155" t="str">
            <v>3444/QĐ-ĐHKT ngày 16/11/2016</v>
          </cell>
        </row>
        <row r="156">
          <cell r="B156" t="str">
            <v>Nguyễn Huy Phương 09/11/1980</v>
          </cell>
          <cell r="C156" t="str">
            <v>Nguyễn Huy Phương</v>
          </cell>
          <cell r="D156" t="str">
            <v>Phương</v>
          </cell>
          <cell r="E156" t="str">
            <v>09/11/1980</v>
          </cell>
          <cell r="F156" t="str">
            <v>Quản trị kinh doanh</v>
          </cell>
          <cell r="G156" t="str">
            <v>QH-2015-E</v>
          </cell>
          <cell r="H156" t="str">
            <v>1</v>
          </cell>
          <cell r="I156" t="str">
            <v>Quản trị kinh doanh</v>
          </cell>
          <cell r="J156">
            <v>60340102</v>
          </cell>
          <cell r="K156" t="str">
            <v>Chất lượng đào tạo nguồn nhân lực tại Công ty Truyền thông Viettel</v>
          </cell>
          <cell r="M156" t="str">
            <v>PGS.TS. Đỗ Minh Cương</v>
          </cell>
          <cell r="N156" t="str">
            <v>Trường Đại học Kinh tế, ĐHQGHN</v>
          </cell>
          <cell r="P156" t="str">
            <v>3445/QĐ-ĐHKT ngày 16/11/2016</v>
          </cell>
        </row>
        <row r="157">
          <cell r="B157" t="str">
            <v>Hoàng Trần Nhật Quang 10/01/1990</v>
          </cell>
          <cell r="C157" t="str">
            <v>Hoàng Trần Nhật Quang</v>
          </cell>
          <cell r="D157" t="str">
            <v>Quang</v>
          </cell>
          <cell r="E157" t="str">
            <v>10/01/1990</v>
          </cell>
          <cell r="F157" t="str">
            <v>Quản trị kinh doanh</v>
          </cell>
          <cell r="G157" t="str">
            <v>QH-2015-E</v>
          </cell>
          <cell r="H157" t="str">
            <v>1</v>
          </cell>
          <cell r="I157" t="str">
            <v>Quản trị kinh doanh</v>
          </cell>
          <cell r="J157">
            <v>60340102</v>
          </cell>
          <cell r="K157" t="str">
            <v>Ứng dụng internet marketing để phát triển thương hiệu công ty TNHH Phát triển sáng tạo công nghệ Việt</v>
          </cell>
          <cell r="M157" t="str">
            <v>TS. Trần Thị Thập</v>
          </cell>
          <cell r="N157" t="str">
            <v>Học viện Bưu chính viễn thông</v>
          </cell>
          <cell r="P157" t="str">
            <v>3446/QĐ-ĐHKT ngày 16/11/2016</v>
          </cell>
        </row>
        <row r="158">
          <cell r="B158" t="str">
            <v>Hoàng Việt Quang 20/10/1985</v>
          </cell>
          <cell r="C158" t="str">
            <v>Hoàng Việt Quang</v>
          </cell>
          <cell r="D158" t="str">
            <v>Quang</v>
          </cell>
          <cell r="E158" t="str">
            <v>20/10/1985</v>
          </cell>
          <cell r="F158" t="str">
            <v>Quản trị kinh doanh</v>
          </cell>
          <cell r="G158" t="str">
            <v>QH-2015-E</v>
          </cell>
          <cell r="H158" t="str">
            <v>1</v>
          </cell>
          <cell r="I158" t="str">
            <v>Quản trị kinh doanh</v>
          </cell>
          <cell r="J158">
            <v>60340102</v>
          </cell>
          <cell r="K158" t="str">
            <v>Xây dựng chiến lược kinh doanh cho công ty TNHH Thương mại và Dịch vụ Hà Minh</v>
          </cell>
          <cell r="M158" t="str">
            <v>TS. Đỗ Tiến Long</v>
          </cell>
          <cell r="N158" t="str">
            <v>Trường Đại học Kinh tế, ĐHQGHN</v>
          </cell>
          <cell r="P158" t="str">
            <v>3447/QĐ-ĐHKT ngày 16/11/2016</v>
          </cell>
        </row>
        <row r="159">
          <cell r="B159" t="str">
            <v>Trần Thị Thúy Sinh 25/02/1992</v>
          </cell>
          <cell r="C159" t="str">
            <v>Trần Thị Thúy Sinh</v>
          </cell>
          <cell r="D159" t="str">
            <v>Sinh</v>
          </cell>
          <cell r="E159" t="str">
            <v>25/02/1992</v>
          </cell>
          <cell r="F159" t="str">
            <v>Quản trị kinh doanh</v>
          </cell>
          <cell r="G159" t="str">
            <v>QH-2015-E</v>
          </cell>
          <cell r="H159" t="str">
            <v>1</v>
          </cell>
          <cell r="I159" t="str">
            <v>Quản trị kinh doanh</v>
          </cell>
          <cell r="J159">
            <v>60340102</v>
          </cell>
          <cell r="K159" t="str">
            <v>Năng lực cạnh tranh của  doanh nghiệp vừa và nhỏ trên địa bàn tỉnh Phú Thọ</v>
          </cell>
          <cell r="M159" t="str">
            <v>TS. Phan Chí Anh</v>
          </cell>
          <cell r="N159" t="str">
            <v>Trường Đại học Kinh tế, ĐHQGHN</v>
          </cell>
          <cell r="P159" t="str">
            <v>3448/QĐ-ĐHKT ngày 16/11/2016</v>
          </cell>
        </row>
        <row r="160">
          <cell r="B160" t="str">
            <v>Đào Hữu Tâm 08/04/1988</v>
          </cell>
          <cell r="C160" t="str">
            <v>Đào Hữu Tâm</v>
          </cell>
          <cell r="D160" t="str">
            <v>Tâm</v>
          </cell>
          <cell r="E160" t="str">
            <v>08/04/1988</v>
          </cell>
          <cell r="F160" t="str">
            <v>Quản trị kinh doanh</v>
          </cell>
          <cell r="G160" t="str">
            <v>QH-2015-E</v>
          </cell>
          <cell r="H160" t="str">
            <v>1</v>
          </cell>
          <cell r="I160" t="str">
            <v>Quản trị kinh doanh</v>
          </cell>
          <cell r="J160">
            <v>60340102</v>
          </cell>
          <cell r="K160" t="str">
            <v>Ứng dụng KPI trong đánh giá nhân sự tại Công ty TNHH Thương mại, Kỹ thuật Tín Phát</v>
          </cell>
          <cell r="M160" t="str">
            <v>PGS.TS. Hoàng Văn Hải</v>
          </cell>
          <cell r="N160" t="str">
            <v>Trường Đại học Kinh tế, ĐHQGHN</v>
          </cell>
          <cell r="P160" t="str">
            <v>3449/QĐ-ĐHKT ngày 16/11/2016</v>
          </cell>
        </row>
        <row r="161">
          <cell r="B161" t="str">
            <v>Phan Văn Thái 20/07/1981</v>
          </cell>
          <cell r="C161" t="str">
            <v>Phan Văn Thái</v>
          </cell>
          <cell r="D161" t="str">
            <v>Thái</v>
          </cell>
          <cell r="E161" t="str">
            <v>20/07/1981</v>
          </cell>
          <cell r="F161" t="str">
            <v>Quản trị kinh doanh</v>
          </cell>
          <cell r="G161" t="str">
            <v>QH-2015-E</v>
          </cell>
          <cell r="H161" t="str">
            <v>1</v>
          </cell>
          <cell r="I161" t="str">
            <v>Quản trị kinh doanh</v>
          </cell>
          <cell r="J161">
            <v>60340102</v>
          </cell>
          <cell r="K161" t="str">
            <v>Nhân tố ảnh hưởng đến hiệu quả sản xuất kinh doanh của Công ty dược phẩm Hồng Phước</v>
          </cell>
          <cell r="M161" t="str">
            <v>TS. Lưu Thị Minh Ngọc</v>
          </cell>
          <cell r="N161" t="str">
            <v>Trường Đại học Kinh tế, ĐHQGHN</v>
          </cell>
          <cell r="P161" t="str">
            <v>3450/QĐ-ĐHKT ngày 16/11/2016</v>
          </cell>
        </row>
        <row r="162">
          <cell r="B162" t="str">
            <v>Nguyễn Thị Minh Thanh 01/10/1979</v>
          </cell>
          <cell r="C162" t="str">
            <v>Nguyễn Thị Minh Thanh</v>
          </cell>
          <cell r="D162" t="str">
            <v>Thanh</v>
          </cell>
          <cell r="E162" t="str">
            <v>01/10/1979</v>
          </cell>
          <cell r="F162" t="str">
            <v>Quản trị kinh doanh</v>
          </cell>
          <cell r="G162" t="str">
            <v>QH-2015-E</v>
          </cell>
          <cell r="H162" t="str">
            <v>1</v>
          </cell>
          <cell r="I162" t="str">
            <v>Quản trị kinh doanh</v>
          </cell>
          <cell r="J162">
            <v>60340102</v>
          </cell>
          <cell r="K162" t="str">
            <v xml:space="preserve"> Truyền thông thương hiệu của Trường Đại học Công nghệ, Đại học Quốc gia Hà Nội</v>
          </cell>
          <cell r="M162" t="str">
            <v>TS. Hồ Chí Dũng</v>
          </cell>
          <cell r="N162" t="str">
            <v>Trường Đại học Kinh tế, ĐHQGHN</v>
          </cell>
          <cell r="P162" t="str">
            <v>3451/QĐ-ĐHKT ngày 16/11/2016</v>
          </cell>
        </row>
        <row r="163">
          <cell r="B163" t="str">
            <v>Lương Đình Thiện 06/12/1989</v>
          </cell>
          <cell r="C163" t="str">
            <v>Lương Đình Thiện</v>
          </cell>
          <cell r="D163" t="str">
            <v>Thiện</v>
          </cell>
          <cell r="E163" t="str">
            <v>06/12/1989</v>
          </cell>
          <cell r="F163" t="str">
            <v>Quản trị kinh doanh</v>
          </cell>
          <cell r="G163" t="str">
            <v>QH-2015-E</v>
          </cell>
          <cell r="H163" t="str">
            <v>1</v>
          </cell>
          <cell r="I163" t="str">
            <v>Quản trị kinh doanh</v>
          </cell>
          <cell r="J163">
            <v>60340102</v>
          </cell>
          <cell r="K163" t="str">
            <v>Năng lực cạnh tranh cho công ty Cổ phần tập đoàn Đầu tư - Xây dựng HJC</v>
          </cell>
          <cell r="M163" t="str">
            <v>PGS.TS. Đỗ Minh Cương</v>
          </cell>
          <cell r="N163" t="str">
            <v>Trường Đại học Kinh tế, ĐHQGHN</v>
          </cell>
          <cell r="P163" t="str">
            <v>3452/QĐ-ĐHKT ngày 16/11/2016</v>
          </cell>
        </row>
        <row r="164">
          <cell r="B164" t="str">
            <v>Vũ Hồng Thu 09/09/1987</v>
          </cell>
          <cell r="C164" t="str">
            <v>Vũ Hồng Thu</v>
          </cell>
          <cell r="D164" t="str">
            <v>Thu</v>
          </cell>
          <cell r="E164" t="str">
            <v>09/09/1987</v>
          </cell>
          <cell r="F164" t="str">
            <v>Quản trị kinh doanh</v>
          </cell>
          <cell r="G164" t="str">
            <v>QH-2015-E</v>
          </cell>
          <cell r="H164" t="str">
            <v>1</v>
          </cell>
          <cell r="I164" t="str">
            <v>Quản trị kinh doanh</v>
          </cell>
          <cell r="J164">
            <v>60340102</v>
          </cell>
          <cell r="K164" t="str">
            <v>Xây dựng chiến lược kinh doanh cho Công ty TNHH Transfer Hà Nội giai đoạn 2016 -2020</v>
          </cell>
          <cell r="M164" t="str">
            <v>TS. Lưu Thị Minh Ngọc</v>
          </cell>
          <cell r="N164" t="str">
            <v>Trường Đại học Kinh tế, ĐHQGHN</v>
          </cell>
          <cell r="P164" t="str">
            <v>3453/QĐ-ĐHKT ngày 16/11/2016</v>
          </cell>
        </row>
        <row r="165">
          <cell r="B165" t="str">
            <v>Nguyễn Thị Xuân Thu 11/03/1985</v>
          </cell>
          <cell r="C165" t="str">
            <v>Nguyễn Thị Xuân Thu</v>
          </cell>
          <cell r="D165" t="str">
            <v>Thu</v>
          </cell>
          <cell r="E165" t="str">
            <v>11/03/1985</v>
          </cell>
          <cell r="F165" t="str">
            <v>Quản trị kinh doanh</v>
          </cell>
          <cell r="G165" t="str">
            <v>QH-2015-E</v>
          </cell>
          <cell r="H165" t="str">
            <v>1</v>
          </cell>
          <cell r="I165" t="str">
            <v>Quản trị kinh doanh</v>
          </cell>
          <cell r="J165">
            <v>60340102</v>
          </cell>
          <cell r="K165" t="str">
            <v>Tạo động lực làm việc cho cán bộ, giảng viên Trường Đại học Kinh tế - Đại học Quốc gia Hà Nội</v>
          </cell>
          <cell r="M165" t="str">
            <v>PGS.TS. Nhâm Phong Tuân</v>
          </cell>
          <cell r="N165" t="str">
            <v>Trường Đại học Kinh tế, ĐHQGHN</v>
          </cell>
          <cell r="P165" t="str">
            <v>3454/QĐ-ĐHKT ngày 16/11/2016</v>
          </cell>
        </row>
        <row r="166">
          <cell r="B166" t="str">
            <v>Hồ Thị Thanh Thương 20/10/1987</v>
          </cell>
          <cell r="C166" t="str">
            <v>Hồ Thị Thanh Thương</v>
          </cell>
          <cell r="D166" t="str">
            <v>Thương</v>
          </cell>
          <cell r="E166" t="str">
            <v>20/10/1987</v>
          </cell>
          <cell r="F166" t="str">
            <v>Quản trị kinh doanh</v>
          </cell>
          <cell r="G166" t="str">
            <v>QH-2015-E</v>
          </cell>
          <cell r="H166" t="str">
            <v>1</v>
          </cell>
          <cell r="I166" t="str">
            <v>Quản trị kinh doanh</v>
          </cell>
          <cell r="J166">
            <v>60340102</v>
          </cell>
          <cell r="K166" t="str">
            <v>Phát triển sản phẩm dịch vụ tài chính dành cho khách hàng doanh nghiệp tại Ngân hàng Thương mại TNHH MTV Đại Dương</v>
          </cell>
          <cell r="M166" t="str">
            <v>PGS.TS. Trần Anh Tài</v>
          </cell>
          <cell r="N166" t="str">
            <v>Trường Đại học Kinh tế, ĐHQGHN</v>
          </cell>
          <cell r="P166" t="str">
            <v>3455/QĐ-ĐHKT ngày 16/11/2016</v>
          </cell>
        </row>
        <row r="167">
          <cell r="B167" t="str">
            <v>Phạm Minh Tiến 26/01/1988</v>
          </cell>
          <cell r="C167" t="str">
            <v>Phạm Minh Tiến</v>
          </cell>
          <cell r="D167" t="str">
            <v>Tiến</v>
          </cell>
          <cell r="E167" t="str">
            <v>26/01/1988</v>
          </cell>
          <cell r="F167" t="str">
            <v>Quản trị kinh doanh</v>
          </cell>
          <cell r="G167" t="str">
            <v>QH-2015-E</v>
          </cell>
          <cell r="H167" t="str">
            <v>1</v>
          </cell>
          <cell r="I167" t="str">
            <v>Quản trị kinh doanh</v>
          </cell>
          <cell r="J167">
            <v>60340102</v>
          </cell>
          <cell r="K167" t="str">
            <v>Tạo động lực cho người lao động tại Trung tâm Công nghệ thông tin Viettel I</v>
          </cell>
          <cell r="M167" t="str">
            <v>PGS.TS. Hoàng Văn Hải</v>
          </cell>
          <cell r="N167" t="str">
            <v>Trường Đại học Kinh tế, ĐHQGHN</v>
          </cell>
          <cell r="P167" t="str">
            <v>3456/QĐ-ĐHKT ngày 16/11/2016</v>
          </cell>
        </row>
        <row r="168">
          <cell r="B168" t="str">
            <v>Đặng Hương Trà 04/11/1982</v>
          </cell>
          <cell r="C168" t="str">
            <v>Đặng Hương Trà</v>
          </cell>
          <cell r="D168" t="str">
            <v>Trà</v>
          </cell>
          <cell r="E168" t="str">
            <v>04/11/1982</v>
          </cell>
          <cell r="F168" t="str">
            <v>Quản trị kinh doanh</v>
          </cell>
          <cell r="G168" t="str">
            <v>QH-2015-E</v>
          </cell>
          <cell r="H168" t="str">
            <v>1</v>
          </cell>
          <cell r="I168" t="str">
            <v>Quản trị kinh doanh</v>
          </cell>
          <cell r="J168">
            <v>60340102</v>
          </cell>
          <cell r="K168" t="str">
            <v>Chất lượng dịch vụ hệ thống bán lẻ Viettel Store</v>
          </cell>
          <cell r="M168" t="str">
            <v>PGS.TS. Nhâm Phong Tuân</v>
          </cell>
          <cell r="N168" t="str">
            <v>Trường Đại học Kinh tế, ĐHQGHN</v>
          </cell>
          <cell r="P168" t="str">
            <v>3457/QĐ-ĐHKT ngày 16/11/2016</v>
          </cell>
        </row>
        <row r="169">
          <cell r="B169" t="str">
            <v>Ngô Thu Trang 04/07/1992</v>
          </cell>
          <cell r="C169" t="str">
            <v>Ngô Thu Trang</v>
          </cell>
          <cell r="D169" t="str">
            <v>Trang</v>
          </cell>
          <cell r="E169" t="str">
            <v>04/07/1992</v>
          </cell>
          <cell r="F169" t="str">
            <v>Quản trị kinh doanh</v>
          </cell>
          <cell r="G169" t="str">
            <v>QH-2015-E</v>
          </cell>
          <cell r="H169" t="str">
            <v>1</v>
          </cell>
          <cell r="I169" t="str">
            <v>Quản trị kinh doanh</v>
          </cell>
          <cell r="J169">
            <v>60340102</v>
          </cell>
          <cell r="K169" t="str">
            <v>Chất lượng dịch vụ du lịch điểm đến tại Hà Nội - tiếp cận từ góc độ khách hàng nội địa</v>
          </cell>
          <cell r="M169" t="str">
            <v>TS. Đỗ Tiến Long</v>
          </cell>
          <cell r="N169" t="str">
            <v>Trường Đại học Kinh tế, ĐHQGHN</v>
          </cell>
          <cell r="P169" t="str">
            <v>3458/QĐ-ĐHKT ngày 16/11/2016</v>
          </cell>
        </row>
        <row r="170">
          <cell r="B170" t="str">
            <v>Phạm Văn Tuân 19/05/1985</v>
          </cell>
          <cell r="C170" t="str">
            <v>Phạm Văn Tuân</v>
          </cell>
          <cell r="D170" t="str">
            <v>Tuân</v>
          </cell>
          <cell r="E170" t="str">
            <v>19/05/1985</v>
          </cell>
          <cell r="F170" t="str">
            <v>Quản trị kinh doanh</v>
          </cell>
          <cell r="G170" t="str">
            <v>QH-2015-E</v>
          </cell>
          <cell r="H170" t="str">
            <v>1</v>
          </cell>
          <cell r="I170" t="str">
            <v>Quản trị kinh doanh</v>
          </cell>
          <cell r="J170">
            <v>60340102</v>
          </cell>
          <cell r="K170" t="str">
            <v>Chiến lược kinh doanh dịch vụ hậu cần cho thương mại điện tử tại Tổng công ty Cổ phần Bưu chính Viettel</v>
          </cell>
          <cell r="M170" t="str">
            <v>PGS.TS. Hoàng Văn Hải</v>
          </cell>
          <cell r="N170" t="str">
            <v>Trường Đại học Kinh tế, ĐHQGHN</v>
          </cell>
          <cell r="P170" t="str">
            <v>3459/QĐ-ĐHKT ngày 16/11/2016</v>
          </cell>
        </row>
        <row r="171">
          <cell r="B171" t="str">
            <v>Phạm Văn Tuân 02/01/1982</v>
          </cell>
          <cell r="C171" t="str">
            <v>Phạm Văn Tuân</v>
          </cell>
          <cell r="D171" t="str">
            <v>Tuân</v>
          </cell>
          <cell r="E171" t="str">
            <v>02/01/1982</v>
          </cell>
          <cell r="F171" t="str">
            <v>Quản trị kinh doanh</v>
          </cell>
          <cell r="G171" t="str">
            <v>QH-2015-E</v>
          </cell>
          <cell r="H171" t="str">
            <v>1</v>
          </cell>
          <cell r="I171" t="str">
            <v>Quản trị kinh doanh</v>
          </cell>
          <cell r="J171">
            <v>60340102</v>
          </cell>
          <cell r="K171" t="str">
            <v>Chiến lược kinh doanh tại Công ty TNHH Dịch vụ và Đào tạo Hà Nội giai đoạn 2016-2020</v>
          </cell>
          <cell r="M171" t="str">
            <v>TS. Đinh Văn Toàn</v>
          </cell>
          <cell r="N171" t="str">
            <v>Đại học Quốc Gia Hà Nội</v>
          </cell>
          <cell r="P171" t="str">
            <v>3460/QĐ-ĐHKT ngày 16/11/2016</v>
          </cell>
        </row>
        <row r="172">
          <cell r="B172" t="str">
            <v>Nguyễn Ngọc Tuấn 06/05/1988</v>
          </cell>
          <cell r="C172" t="str">
            <v>Nguyễn Ngọc Tuấn</v>
          </cell>
          <cell r="D172" t="str">
            <v>Tuấn</v>
          </cell>
          <cell r="E172" t="str">
            <v>06/05/1988</v>
          </cell>
          <cell r="F172" t="str">
            <v>Quản trị kinh doanh</v>
          </cell>
          <cell r="G172" t="str">
            <v>QH-2015-E</v>
          </cell>
          <cell r="H172" t="str">
            <v>1</v>
          </cell>
          <cell r="I172" t="str">
            <v>Quản trị kinh doanh</v>
          </cell>
          <cell r="J172">
            <v>60340102</v>
          </cell>
          <cell r="K172" t="str">
            <v>Chất lượng nguồn nhân lực tại Tổng Công ty Hàng không Việt Nam giai đoạn 2017-2020</v>
          </cell>
          <cell r="M172" t="str">
            <v>TS. Đinh Văn Toàn</v>
          </cell>
          <cell r="N172" t="str">
            <v>Đại học Quốc Gia Hà Nội</v>
          </cell>
          <cell r="P172" t="str">
            <v>3461/QĐ-ĐHKT ngày 16/11/2016</v>
          </cell>
        </row>
        <row r="173">
          <cell r="B173" t="str">
            <v>Hoàng Hải Yến 09/07/1982</v>
          </cell>
          <cell r="C173" t="str">
            <v>Hoàng Hải Yến</v>
          </cell>
          <cell r="D173" t="str">
            <v>Yến</v>
          </cell>
          <cell r="E173" t="str">
            <v>09/07/1982</v>
          </cell>
          <cell r="F173" t="str">
            <v>Quản trị kinh doanh</v>
          </cell>
          <cell r="G173" t="str">
            <v>QH-2015-E</v>
          </cell>
          <cell r="H173" t="str">
            <v>1</v>
          </cell>
          <cell r="I173" t="str">
            <v>Quản trị kinh doanh</v>
          </cell>
          <cell r="J173">
            <v>60340102</v>
          </cell>
          <cell r="K173" t="str">
            <v>Chiến lược phát triển của Trường Cán bộ Quản lý Giao thông vận tải đến năm 2020</v>
          </cell>
          <cell r="M173" t="str">
            <v>PGS.TS. Hoàng Văn Hải</v>
          </cell>
          <cell r="N173" t="str">
            <v>Trường Đại học Kinh tế, ĐHQGHN</v>
          </cell>
          <cell r="P173" t="str">
            <v>3462/QĐ-ĐHKT ngày 16/11/2016</v>
          </cell>
        </row>
      </sheetData>
      <sheetData sheetId="1">
        <row r="2">
          <cell r="B2" t="str">
            <v>Đoàn Thị Lan Anh 30/08/1979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du lieu in giay moi"/>
      <sheetName val="Sheet1"/>
      <sheetName val="Sheet2"/>
    </sheetNames>
    <sheetDataSet>
      <sheetData sheetId="0" refreshError="1"/>
      <sheetData sheetId="1" refreshError="1">
        <row r="2">
          <cell r="G2" t="str">
            <v>Nguyễn Thị Thu Hằng 04/01/1976</v>
          </cell>
          <cell r="H2" t="str">
            <v>Nguyễn Thị Thu Hằng</v>
          </cell>
          <cell r="I2" t="str">
            <v>04/01/1976</v>
          </cell>
          <cell r="J2" t="str">
            <v>Hà Nội</v>
          </cell>
          <cell r="K2" t="str">
            <v>Nữ</v>
          </cell>
          <cell r="L2" t="str">
            <v>Kinh tế chính trị</v>
          </cell>
          <cell r="M2" t="str">
            <v>QH-2014-E</v>
          </cell>
          <cell r="N2" t="str">
            <v>Kinh tế chính trị</v>
          </cell>
          <cell r="O2">
            <v>60310102</v>
          </cell>
          <cell r="P2">
            <v>1</v>
          </cell>
          <cell r="Q2" t="str">
            <v>Kinh tế chính trị</v>
          </cell>
          <cell r="R2" t="str">
            <v>Giải quyết việc làm cho người lao động bị thu hồi đất nông nghiệp trên địa bàn quận Long Biên, thành phố Hà Nội</v>
          </cell>
          <cell r="S2" t="str">
            <v>TS. Trần Minh Yến</v>
          </cell>
          <cell r="T2" t="str">
            <v>Viện Kinh tế Việt Nam</v>
          </cell>
          <cell r="U2" t="str">
            <v>PGS.TS. Phạm Văn Dũng</v>
          </cell>
          <cell r="V2" t="str">
            <v>KTCT</v>
          </cell>
          <cell r="W2" t="str">
            <v xml:space="preserve"> Trường ĐH Kinh tế, ĐHQG Hà Nội</v>
          </cell>
          <cell r="X2" t="str">
            <v>TS. Đinh Quang Ty</v>
          </cell>
          <cell r="Y2" t="str">
            <v>KTCT</v>
          </cell>
          <cell r="Z2" t="str">
            <v>Hội đồng lý luận trung ương</v>
          </cell>
          <cell r="AA2" t="str">
            <v>TS. Dương Ngọc Thanh</v>
          </cell>
          <cell r="AB2" t="str">
            <v>KTCT</v>
          </cell>
          <cell r="AC2" t="str">
            <v>Huyện ủy Từ Liêm</v>
          </cell>
          <cell r="AD2" t="str">
            <v>PGS.TS. Trần Đức Hiệp</v>
          </cell>
          <cell r="AE2" t="str">
            <v>KTCT</v>
          </cell>
          <cell r="AF2" t="str">
            <v xml:space="preserve"> Trường ĐH Kinh tế, ĐHQG Hà Nội</v>
          </cell>
          <cell r="AG2" t="str">
            <v>PGS.TS. Vũ Đức Thanh</v>
          </cell>
          <cell r="AH2" t="str">
            <v>KTCT</v>
          </cell>
          <cell r="AI2" t="str">
            <v xml:space="preserve"> Trường ĐH Kinh tế, ĐHQG Hà Nội</v>
          </cell>
          <cell r="AL2">
            <v>3.07</v>
          </cell>
          <cell r="AM2" t="str">
            <v>1575/QĐ-ĐHKT</v>
          </cell>
          <cell r="AN2" t="str">
            <v>ngày 07 tháng 6 năm 2016</v>
          </cell>
          <cell r="AO2">
            <v>8.9</v>
          </cell>
          <cell r="AP2" t="str">
            <v>A</v>
          </cell>
          <cell r="AT2" t="str">
            <v>1575/QĐ-ĐHKT ngày 07 tháng 6 năm 2016</v>
          </cell>
          <cell r="AU2" t="str">
            <v>0983945438</v>
          </cell>
          <cell r="AV2" t="str">
            <v>8h00</v>
          </cell>
          <cell r="AW2" t="str">
            <v>ngày 02 tháng 7 năm 2016</v>
          </cell>
        </row>
        <row r="3">
          <cell r="G3" t="str">
            <v>Lê Thị Huyền 13/01/1987</v>
          </cell>
          <cell r="H3" t="str">
            <v>Lê Thị Huyền</v>
          </cell>
          <cell r="I3" t="str">
            <v>13/01/1987</v>
          </cell>
          <cell r="J3" t="str">
            <v>Thái Nguyên</v>
          </cell>
          <cell r="K3" t="str">
            <v>Nữ</v>
          </cell>
          <cell r="L3" t="str">
            <v>Kinh tế chính trị</v>
          </cell>
          <cell r="M3" t="str">
            <v>QH-2014-E</v>
          </cell>
          <cell r="N3" t="str">
            <v>Kinh tế chính trị</v>
          </cell>
          <cell r="O3">
            <v>60310102</v>
          </cell>
          <cell r="P3">
            <v>1</v>
          </cell>
          <cell r="Q3" t="str">
            <v>Kinh tế chính trị</v>
          </cell>
          <cell r="R3" t="str">
            <v>Chuyển dịch cơ cấu kinh tế ngành trong nông nghiệp ở tỉnh Thái Nguyên</v>
          </cell>
          <cell r="S3" t="str">
            <v>TS. Trần Minh Yến</v>
          </cell>
          <cell r="T3" t="str">
            <v>Viện Kinh tế Việt Nam</v>
          </cell>
          <cell r="U3" t="str">
            <v>PGS.TS. Phạm Văn Dũng</v>
          </cell>
          <cell r="V3" t="str">
            <v>KTCT</v>
          </cell>
          <cell r="W3" t="str">
            <v xml:space="preserve"> Trường ĐH Kinh tế, ĐHQG Hà Nội</v>
          </cell>
          <cell r="X3" t="str">
            <v>TS. Đinh Quang Ty</v>
          </cell>
          <cell r="Y3" t="str">
            <v>KTCT</v>
          </cell>
          <cell r="Z3" t="str">
            <v>Hội đồng lý luận trung ương</v>
          </cell>
          <cell r="AA3" t="str">
            <v>PGS.TS. Vũ Đức Thanh</v>
          </cell>
          <cell r="AB3" t="str">
            <v>KTCT</v>
          </cell>
          <cell r="AC3" t="str">
            <v xml:space="preserve"> Trường ĐH Kinh tế, ĐHQG Hà Nội</v>
          </cell>
          <cell r="AD3" t="str">
            <v>PGS.TS. Trần Đức Hiệp</v>
          </cell>
          <cell r="AE3" t="str">
            <v>KTCT</v>
          </cell>
          <cell r="AF3" t="str">
            <v xml:space="preserve"> Trường ĐH Kinh tế, ĐHQG Hà Nội</v>
          </cell>
          <cell r="AG3" t="str">
            <v>TS. Dương Ngọc Thanh</v>
          </cell>
          <cell r="AH3" t="str">
            <v>KTCT</v>
          </cell>
          <cell r="AI3" t="str">
            <v>Huyện ủy Từ Liêm</v>
          </cell>
          <cell r="AL3">
            <v>3.19</v>
          </cell>
          <cell r="AM3" t="str">
            <v>1580/QĐ-ĐHKT</v>
          </cell>
          <cell r="AN3" t="str">
            <v>ngày 07 tháng 6 năm 2016</v>
          </cell>
          <cell r="AO3">
            <v>8.6999999999999993</v>
          </cell>
          <cell r="AP3" t="str">
            <v>A</v>
          </cell>
          <cell r="AT3" t="str">
            <v>1580/QĐ-ĐHKT ngày 07 tháng 6 năm 2016</v>
          </cell>
          <cell r="AU3" t="str">
            <v>01695262854</v>
          </cell>
          <cell r="AV3" t="str">
            <v>8h00</v>
          </cell>
          <cell r="AW3" t="str">
            <v>ngày 02 tháng 7 năm 2016</v>
          </cell>
        </row>
        <row r="4">
          <cell r="G4" t="str">
            <v>Nguyễn Mạnh Hà 18/02/1979</v>
          </cell>
          <cell r="H4" t="str">
            <v>Nguyễn Mạnh Hà</v>
          </cell>
          <cell r="I4" t="str">
            <v>18/02/1979</v>
          </cell>
          <cell r="J4" t="str">
            <v>Hà Nội</v>
          </cell>
          <cell r="K4" t="str">
            <v>Nam</v>
          </cell>
          <cell r="L4" t="str">
            <v>Kinh tế chính trị</v>
          </cell>
          <cell r="M4" t="str">
            <v>QH-2014-E</v>
          </cell>
          <cell r="N4" t="str">
            <v>Kinh tế chính trị</v>
          </cell>
          <cell r="O4">
            <v>60310102</v>
          </cell>
          <cell r="P4">
            <v>1</v>
          </cell>
          <cell r="Q4" t="str">
            <v>Kinh tế chính trị</v>
          </cell>
          <cell r="R4" t="str">
            <v>Chuyển dịch cơ cấu ngành kinh tế tại quận Long Biên, thành phố Hà Nội</v>
          </cell>
          <cell r="S4" t="str">
            <v>PGS.TS. Lê Cao Đoàn</v>
          </cell>
          <cell r="T4" t="str">
            <v>Viện Kinh tế Việt Nam</v>
          </cell>
          <cell r="U4" t="str">
            <v>PGS.TS. Phạm Văn Dũng</v>
          </cell>
          <cell r="V4" t="str">
            <v>KTCT</v>
          </cell>
          <cell r="W4" t="str">
            <v xml:space="preserve"> Trường ĐH Kinh tế, ĐHQG Hà Nội</v>
          </cell>
          <cell r="X4" t="str">
            <v>TS. Dương Ngọc Thanh</v>
          </cell>
          <cell r="Y4" t="str">
            <v>KTCT</v>
          </cell>
          <cell r="Z4" t="str">
            <v>Huyện ủy Từ Liêm</v>
          </cell>
          <cell r="AA4" t="str">
            <v>TS. Đinh Quang Ty</v>
          </cell>
          <cell r="AB4" t="str">
            <v>KTCT</v>
          </cell>
          <cell r="AC4" t="str">
            <v>Hội đồng lý luận trung ương</v>
          </cell>
          <cell r="AD4" t="str">
            <v>PGS.TS. Trần Đức Hiệp</v>
          </cell>
          <cell r="AE4" t="str">
            <v>KTCT</v>
          </cell>
          <cell r="AF4" t="str">
            <v xml:space="preserve"> Trường ĐH Kinh tế, ĐHQG Hà Nội</v>
          </cell>
          <cell r="AG4" t="str">
            <v>PGS.TS. Vũ Đức Thanh</v>
          </cell>
          <cell r="AH4" t="str">
            <v>KTCT</v>
          </cell>
          <cell r="AI4" t="str">
            <v xml:space="preserve"> Trường ĐH Kinh tế, ĐHQG Hà Nội</v>
          </cell>
          <cell r="AL4">
            <v>2.98</v>
          </cell>
          <cell r="AM4" t="str">
            <v>1581/QĐ-ĐHKT</v>
          </cell>
          <cell r="AN4" t="str">
            <v>ngày 07 tháng 6 năm 2016</v>
          </cell>
          <cell r="AO4">
            <v>8.6999999999999993</v>
          </cell>
          <cell r="AP4" t="str">
            <v>A</v>
          </cell>
          <cell r="AT4" t="str">
            <v>1581/QĐ-ĐHKT ngày 07 tháng 6 năm 2016</v>
          </cell>
          <cell r="AU4" t="str">
            <v>0967323338</v>
          </cell>
          <cell r="AV4" t="str">
            <v>8h00</v>
          </cell>
          <cell r="AW4" t="str">
            <v>ngày 02 tháng 7 năm 2016</v>
          </cell>
        </row>
        <row r="5">
          <cell r="G5" t="str">
            <v>Nguyễn Thị Thùy Dung 06/05/1991</v>
          </cell>
          <cell r="H5" t="str">
            <v>Nguyễn Thị Thùy Dung</v>
          </cell>
          <cell r="I5" t="str">
            <v>06/05/1991</v>
          </cell>
          <cell r="J5" t="str">
            <v>Hà Tĩnh</v>
          </cell>
          <cell r="K5" t="str">
            <v>Nữ</v>
          </cell>
          <cell r="L5" t="str">
            <v>Kinh tế chính trị</v>
          </cell>
          <cell r="M5" t="str">
            <v>QH-2014-E</v>
          </cell>
          <cell r="N5" t="str">
            <v>Kinh tế chính trị</v>
          </cell>
          <cell r="O5">
            <v>60310102</v>
          </cell>
          <cell r="P5">
            <v>2</v>
          </cell>
          <cell r="Q5" t="str">
            <v>Kinh tế chính trị</v>
          </cell>
          <cell r="R5" t="str">
            <v>Phát triển nguồn nhân lực cho các khu công nghiệp ở tỉnh Hà Tĩnh</v>
          </cell>
          <cell r="S5" t="str">
            <v>TS. Nguyễn Hữu Sở</v>
          </cell>
          <cell r="T5" t="str">
            <v xml:space="preserve"> Trường ĐH Kinh tế, ĐHQG Hà Nội</v>
          </cell>
          <cell r="U5" t="str">
            <v>PGS.TS. Lê Danh Tốn</v>
          </cell>
          <cell r="V5" t="str">
            <v>KTCT</v>
          </cell>
          <cell r="W5" t="str">
            <v xml:space="preserve"> Trường ĐH Kinh tế, ĐHQG Hà Nội</v>
          </cell>
          <cell r="X5" t="str">
            <v>PGS.TS. Nguyễn Hữu Đạt</v>
          </cell>
          <cell r="Y5" t="str">
            <v>KTCT</v>
          </cell>
          <cell r="Z5" t="str">
            <v>Viện Kinh tế Việt Nam</v>
          </cell>
          <cell r="AA5" t="str">
            <v>TS Nguyễn Mạnh Hùng</v>
          </cell>
          <cell r="AB5" t="str">
            <v>KTCT</v>
          </cell>
          <cell r="AC5" t="str">
            <v>Hội đồng lý luận trung ương</v>
          </cell>
          <cell r="AD5" t="str">
            <v>TS. Trần Quang Tuyến</v>
          </cell>
          <cell r="AE5" t="str">
            <v>KTH</v>
          </cell>
          <cell r="AF5" t="str">
            <v xml:space="preserve"> Trường ĐH Kinh tế, ĐHQG Hà Nội</v>
          </cell>
          <cell r="AG5" t="str">
            <v>PGS.TS. Đinh Văn Thông</v>
          </cell>
          <cell r="AH5" t="str">
            <v>KTCT</v>
          </cell>
          <cell r="AI5" t="str">
            <v xml:space="preserve"> Trường ĐH Kinh tế, ĐHQG Hà Nội</v>
          </cell>
          <cell r="AL5">
            <v>3.4</v>
          </cell>
          <cell r="AM5" t="str">
            <v>1582/QĐ-ĐHKT</v>
          </cell>
          <cell r="AN5" t="str">
            <v>ngày 07 tháng 6 năm 2016</v>
          </cell>
          <cell r="AO5">
            <v>9.1999999999999993</v>
          </cell>
          <cell r="AP5" t="str">
            <v>A+</v>
          </cell>
          <cell r="AT5" t="str">
            <v>1582/QĐ-ĐHKT ngày 07 tháng 6 năm 2016</v>
          </cell>
          <cell r="AU5" t="str">
            <v>0971292686</v>
          </cell>
          <cell r="AV5" t="str">
            <v>8h00</v>
          </cell>
          <cell r="AW5" t="str">
            <v>ngày 03 tháng 7 năm 2016</v>
          </cell>
        </row>
        <row r="6">
          <cell r="G6" t="str">
            <v>Đinh Tuấn Đạt 15/11/1987</v>
          </cell>
          <cell r="H6" t="str">
            <v>Đinh Tuấn Đạt</v>
          </cell>
          <cell r="I6" t="str">
            <v>15/11/1987</v>
          </cell>
          <cell r="J6" t="str">
            <v>Ninh Bình</v>
          </cell>
          <cell r="K6" t="str">
            <v>Nam</v>
          </cell>
          <cell r="L6" t="str">
            <v>Kinh tế chính trị</v>
          </cell>
          <cell r="M6" t="str">
            <v>QH-2014-E</v>
          </cell>
          <cell r="N6" t="str">
            <v>Kinh tế chính trị</v>
          </cell>
          <cell r="O6">
            <v>60310102</v>
          </cell>
          <cell r="P6">
            <v>2</v>
          </cell>
          <cell r="Q6" t="str">
            <v>Kinh tế chính trị</v>
          </cell>
          <cell r="R6" t="str">
            <v>Phát triển các khu công nghiệp theo hướng bền vững trên địa bàn tỉnh Ninh Bình</v>
          </cell>
          <cell r="S6" t="str">
            <v>TS. Vũ Văn Hùng</v>
          </cell>
          <cell r="T6" t="str">
            <v>Trường Đại học Thương Mại</v>
          </cell>
          <cell r="U6" t="str">
            <v>PGS.TS. Lê Danh Tốn</v>
          </cell>
          <cell r="V6" t="str">
            <v>KTCT</v>
          </cell>
          <cell r="W6" t="str">
            <v xml:space="preserve"> Trường ĐH Kinh tế, ĐHQG Hà Nội</v>
          </cell>
          <cell r="X6" t="str">
            <v>TS Nguyễn Mạnh Hùng</v>
          </cell>
          <cell r="Y6" t="str">
            <v>KTCT</v>
          </cell>
          <cell r="Z6" t="str">
            <v>Hội đồng lý luận trung ương</v>
          </cell>
          <cell r="AA6" t="str">
            <v>PGS.TS. Nguyễn Hữu Đạt</v>
          </cell>
          <cell r="AB6" t="str">
            <v>KTCT</v>
          </cell>
          <cell r="AC6" t="str">
            <v>Viện Kinh tế Việt Nam</v>
          </cell>
          <cell r="AD6" t="str">
            <v>TS. Trần Quang Tuyến</v>
          </cell>
          <cell r="AE6" t="str">
            <v>KTH</v>
          </cell>
          <cell r="AF6" t="str">
            <v xml:space="preserve"> Trường ĐH Kinh tế, ĐHQG Hà Nội</v>
          </cell>
          <cell r="AG6" t="str">
            <v>PGS.TS. Đinh Văn Thông</v>
          </cell>
          <cell r="AH6" t="str">
            <v>KTCT</v>
          </cell>
          <cell r="AI6" t="str">
            <v xml:space="preserve"> Trường ĐH Kinh tế, ĐHQG Hà Nội</v>
          </cell>
          <cell r="AL6">
            <v>2.91</v>
          </cell>
          <cell r="AM6" t="str">
            <v>1576/QĐ-ĐHKT</v>
          </cell>
          <cell r="AN6" t="str">
            <v>ngày 07 tháng 6 năm 2016</v>
          </cell>
          <cell r="AO6">
            <v>8.6</v>
          </cell>
          <cell r="AP6" t="str">
            <v>A</v>
          </cell>
          <cell r="AT6" t="str">
            <v>1576/QĐ-ĐHKT ngày 07 tháng 6 năm 2016</v>
          </cell>
          <cell r="AU6" t="str">
            <v>0937888668</v>
          </cell>
          <cell r="AV6" t="str">
            <v>8h00</v>
          </cell>
          <cell r="AW6" t="str">
            <v>ngày 03 tháng 7 năm 2016</v>
          </cell>
        </row>
        <row r="7">
          <cell r="G7" t="str">
            <v>Đào Thị Hoa 07/10/1976</v>
          </cell>
          <cell r="H7" t="str">
            <v>Đào Thị Hoa</v>
          </cell>
          <cell r="I7" t="str">
            <v>07/10/1976</v>
          </cell>
          <cell r="J7" t="str">
            <v>Hà Nội</v>
          </cell>
          <cell r="K7" t="str">
            <v>Nữ</v>
          </cell>
          <cell r="L7" t="str">
            <v>Kinh tế chính trị</v>
          </cell>
          <cell r="M7" t="str">
            <v>QH-2014-E</v>
          </cell>
          <cell r="N7" t="str">
            <v>Kinh tế chính trị</v>
          </cell>
          <cell r="O7">
            <v>60310102</v>
          </cell>
          <cell r="P7">
            <v>2</v>
          </cell>
          <cell r="Q7" t="str">
            <v>Kinh tế chính trị</v>
          </cell>
          <cell r="R7" t="str">
            <v>Nâng cao chất lượng công chức cấp phường quận Long Biên, thành phố Hà Nội</v>
          </cell>
          <cell r="S7" t="str">
            <v>TS. Dương Ngọc Thanh</v>
          </cell>
          <cell r="T7" t="str">
            <v>Quận Ủy Từ Liêm</v>
          </cell>
          <cell r="U7" t="str">
            <v>PGS.TS. Lê Danh Tốn</v>
          </cell>
          <cell r="V7" t="str">
            <v>KTCT</v>
          </cell>
          <cell r="W7" t="str">
            <v xml:space="preserve"> Trường ĐH Kinh tế, ĐHQG Hà Nội</v>
          </cell>
          <cell r="X7" t="str">
            <v>PGS.TS. Nguyễn Hữu Đạt</v>
          </cell>
          <cell r="Y7" t="str">
            <v>KTCT</v>
          </cell>
          <cell r="Z7" t="str">
            <v>Viện Kinh tế Việt Nam</v>
          </cell>
          <cell r="AA7" t="str">
            <v>PGS.TS. Đinh Văn Thông</v>
          </cell>
          <cell r="AB7" t="str">
            <v>KTCT</v>
          </cell>
          <cell r="AC7" t="str">
            <v xml:space="preserve"> Trường ĐH Kinh tế, ĐHQG Hà Nội</v>
          </cell>
          <cell r="AD7" t="str">
            <v>TS. Trần Quang Tuyến</v>
          </cell>
          <cell r="AE7" t="str">
            <v>KTH</v>
          </cell>
          <cell r="AF7" t="str">
            <v xml:space="preserve"> Trường ĐH Kinh tế, ĐHQG Hà Nội</v>
          </cell>
          <cell r="AG7" t="str">
            <v>TS Nguyễn Mạnh Hùng</v>
          </cell>
          <cell r="AH7" t="str">
            <v>KTCT</v>
          </cell>
          <cell r="AI7" t="str">
            <v>Hội đồng lý luận trung ương</v>
          </cell>
          <cell r="AL7">
            <v>2.84</v>
          </cell>
          <cell r="AM7" t="str">
            <v>1583/QĐ-ĐHKT</v>
          </cell>
          <cell r="AN7" t="str">
            <v>ngày 07 tháng 6 năm 2016</v>
          </cell>
          <cell r="AO7">
            <v>8.8000000000000007</v>
          </cell>
          <cell r="AP7" t="str">
            <v>A</v>
          </cell>
          <cell r="AT7" t="str">
            <v>1583/QĐ-ĐHKT ngày 07 tháng 6 năm 2016</v>
          </cell>
          <cell r="AU7" t="str">
            <v>0973055555</v>
          </cell>
          <cell r="AV7" t="str">
            <v>8h00</v>
          </cell>
          <cell r="AW7" t="str">
            <v>ngày 03 tháng 7 năm 2016</v>
          </cell>
        </row>
        <row r="8">
          <cell r="G8" t="str">
            <v>Nguyễn Thị Phương Thanh 29/06/1985</v>
          </cell>
          <cell r="H8" t="str">
            <v>Nguyễn Thị Phương Thanh</v>
          </cell>
          <cell r="I8" t="str">
            <v>29/06/1985</v>
          </cell>
          <cell r="J8" t="str">
            <v>Nghệ An</v>
          </cell>
          <cell r="K8" t="str">
            <v>Nữ</v>
          </cell>
          <cell r="L8" t="str">
            <v>Kinh tế &amp; Kinh doanh quốc tế</v>
          </cell>
          <cell r="M8" t="str">
            <v>QH-2013-E</v>
          </cell>
          <cell r="N8" t="str">
            <v>Kinh tế quốc tế</v>
          </cell>
          <cell r="O8" t="str">
            <v>60310106</v>
          </cell>
          <cell r="P8">
            <v>3</v>
          </cell>
          <cell r="Q8" t="str">
            <v>Kinh tế quốc tế</v>
          </cell>
          <cell r="R8" t="str">
            <v>Đầu tư theo hình thức công - tư để phát triển cơ sở hạ tầng: Kinh nghiệm quốc tế và hàm ý cho Việt Nam</v>
          </cell>
          <cell r="S8" t="str">
            <v>PGS.TS. Nguyễn Thị Kim Anh</v>
          </cell>
          <cell r="T8" t="str">
            <v xml:space="preserve"> Trường ĐH Kinh tế, ĐHQG Hà Nội</v>
          </cell>
          <cell r="U8" t="str">
            <v>PGS.TS. Hà Văn Hội</v>
          </cell>
          <cell r="V8" t="str">
            <v>KTTG</v>
          </cell>
          <cell r="W8" t="str">
            <v xml:space="preserve"> Trường ĐH Kinh tế, ĐHQG Hà Nội</v>
          </cell>
          <cell r="X8" t="str">
            <v>TS. Nguyễn Lương Thanh</v>
          </cell>
          <cell r="Y8" t="str">
            <v>KTTM</v>
          </cell>
          <cell r="Z8" t="str">
            <v>Viện Nghiên cứu Thương mại</v>
          </cell>
          <cell r="AA8" t="str">
            <v>PGS.TS. Phạm Thái Quốc</v>
          </cell>
          <cell r="AB8" t="str">
            <v>KTTG</v>
          </cell>
          <cell r="AC8" t="str">
            <v>Viện Kinh tế chính trị và Thế giới.</v>
          </cell>
          <cell r="AD8" t="str">
            <v>TS. Nguyễn Cẩm Nhung</v>
          </cell>
          <cell r="AE8" t="str">
            <v>TCQT</v>
          </cell>
          <cell r="AF8" t="str">
            <v xml:space="preserve"> Trường ĐH Kinh tế, ĐHQG Hà Nội</v>
          </cell>
          <cell r="AG8" t="str">
            <v>PGS.TS. Nguyễn Thị Kim Chi</v>
          </cell>
          <cell r="AH8" t="str">
            <v>KTCT</v>
          </cell>
          <cell r="AI8" t="str">
            <v xml:space="preserve"> Trường ĐH Kinh tế, ĐHQG Hà Nội</v>
          </cell>
          <cell r="AL8">
            <v>3.54</v>
          </cell>
          <cell r="AM8" t="str">
            <v>1584/QĐ-ĐHKT</v>
          </cell>
          <cell r="AN8" t="str">
            <v>ngày 07 tháng 6 năm 2016</v>
          </cell>
          <cell r="AO8">
            <v>8.6999999999999993</v>
          </cell>
          <cell r="AP8" t="str">
            <v>A</v>
          </cell>
          <cell r="AT8" t="str">
            <v>1584/QĐ-ĐHKT ngày 07 tháng 6 năm 2016</v>
          </cell>
          <cell r="AU8" t="str">
            <v>0983895482</v>
          </cell>
          <cell r="AV8" t="str">
            <v>8h00</v>
          </cell>
          <cell r="AW8" t="str">
            <v>ngày 03 tháng 7 năm 2016</v>
          </cell>
        </row>
        <row r="9">
          <cell r="G9" t="str">
            <v>Nguyễn Trọng Hiếu 06/10/1988</v>
          </cell>
          <cell r="H9" t="str">
            <v>Nguyễn Trọng Hiếu</v>
          </cell>
          <cell r="I9" t="str">
            <v>06/10/1988</v>
          </cell>
          <cell r="J9" t="str">
            <v>Lâm Đồng</v>
          </cell>
          <cell r="K9" t="str">
            <v>Nam</v>
          </cell>
          <cell r="L9" t="str">
            <v>Kinh tế &amp; Kinh doanh quốc tế</v>
          </cell>
          <cell r="M9" t="str">
            <v>QH-2013-E</v>
          </cell>
          <cell r="N9" t="str">
            <v>Kinh tế quốc tế</v>
          </cell>
          <cell r="O9" t="str">
            <v>60310106</v>
          </cell>
          <cell r="P9">
            <v>3</v>
          </cell>
          <cell r="Q9" t="str">
            <v>Kinh tế quốc tế</v>
          </cell>
          <cell r="R9" t="str">
            <v>Doanh nghiệp Việt Nam trọng mạng lưới sản xuất ô tô khu vực Đông Á</v>
          </cell>
          <cell r="S9" t="str">
            <v xml:space="preserve">TS. Nguyễn Anh Thu </v>
          </cell>
          <cell r="T9" t="str">
            <v xml:space="preserve"> Trường ĐH Kinh tế, ĐHQG Hà Nội</v>
          </cell>
          <cell r="U9" t="str">
            <v>PGS.TS. Hà Văn Hội</v>
          </cell>
          <cell r="V9" t="str">
            <v>KTTG</v>
          </cell>
          <cell r="W9" t="str">
            <v xml:space="preserve"> Trường ĐH Kinh tế, ĐHQG Hà Nội</v>
          </cell>
          <cell r="X9" t="str">
            <v>PGS.TS. Nguyễn Thị Kim Chi</v>
          </cell>
          <cell r="Y9" t="str">
            <v>KTCT</v>
          </cell>
          <cell r="Z9" t="str">
            <v xml:space="preserve"> Trường ĐH Kinh tế, ĐHQG Hà Nội</v>
          </cell>
          <cell r="AA9" t="str">
            <v>TS. Nguyễn Lương Thanh</v>
          </cell>
          <cell r="AB9" t="str">
            <v>KTTM</v>
          </cell>
          <cell r="AC9" t="str">
            <v>Viện Nghiên cứu Thương mại</v>
          </cell>
          <cell r="AD9" t="str">
            <v>TS. Nguyễn Cẩm Nhung</v>
          </cell>
          <cell r="AE9" t="str">
            <v>TCQT</v>
          </cell>
          <cell r="AF9" t="str">
            <v xml:space="preserve"> Trường ĐH Kinh tế, ĐHQG Hà Nội</v>
          </cell>
          <cell r="AG9" t="str">
            <v>PGS.TS. Phạm Thái Quốc</v>
          </cell>
          <cell r="AH9" t="str">
            <v>KTTG</v>
          </cell>
          <cell r="AI9" t="str">
            <v>Viện Kinh tế chính trị và Thế giới.</v>
          </cell>
          <cell r="AL9">
            <v>3.28</v>
          </cell>
          <cell r="AM9" t="str">
            <v>1585/QĐ-ĐHKT</v>
          </cell>
          <cell r="AN9" t="str">
            <v>ngày 07 tháng 6 năm 2016</v>
          </cell>
          <cell r="AO9">
            <v>8.6999999999999993</v>
          </cell>
          <cell r="AP9" t="str">
            <v>A</v>
          </cell>
          <cell r="AT9" t="str">
            <v>1586/QĐ-ĐHKT ngày 07 tháng 6 năm 2016</v>
          </cell>
          <cell r="AU9" t="str">
            <v>0975400613</v>
          </cell>
          <cell r="AV9" t="str">
            <v>8h00</v>
          </cell>
          <cell r="AW9" t="str">
            <v>ngày 03 tháng 7 năm 2016</v>
          </cell>
        </row>
        <row r="10">
          <cell r="G10" t="str">
            <v>Nguyễn Thị Hồng Thương 24/01/1989</v>
          </cell>
          <cell r="H10" t="str">
            <v>Nguyễn Thị Hồng Thương</v>
          </cell>
          <cell r="I10" t="str">
            <v>24/01/1989</v>
          </cell>
          <cell r="J10" t="str">
            <v>Nghệ An</v>
          </cell>
          <cell r="K10" t="str">
            <v>Nữ</v>
          </cell>
          <cell r="L10" t="str">
            <v>Kinh tế &amp; Kinh doanh quốc tế</v>
          </cell>
          <cell r="M10" t="str">
            <v>QH-2013-E</v>
          </cell>
          <cell r="N10" t="str">
            <v>Kinh tế quốc tế</v>
          </cell>
          <cell r="O10" t="str">
            <v>60310106</v>
          </cell>
          <cell r="P10">
            <v>3</v>
          </cell>
          <cell r="Q10" t="str">
            <v>Kinh tế quốc tế</v>
          </cell>
          <cell r="R10" t="str">
            <v>Tự do di chuyển lao động trong cộng đồng kinh tế ASEAN: Cơ hội và thách thức đối với Việt Nam</v>
          </cell>
          <cell r="S10" t="str">
            <v xml:space="preserve">TS. Nguyễn Anh Thu </v>
          </cell>
          <cell r="T10" t="str">
            <v xml:space="preserve"> Trường ĐH Kinh tế, ĐHQG Hà Nội</v>
          </cell>
          <cell r="U10" t="str">
            <v>PGS.TS. Hà Văn Hội</v>
          </cell>
          <cell r="V10" t="str">
            <v>KTTG</v>
          </cell>
          <cell r="W10" t="str">
            <v xml:space="preserve"> Trường ĐH Kinh tế, ĐHQG Hà Nội</v>
          </cell>
          <cell r="X10" t="str">
            <v>PGS.TS. Phạm Thái Quốc</v>
          </cell>
          <cell r="Y10" t="str">
            <v>KTTG</v>
          </cell>
          <cell r="Z10" t="str">
            <v>Viện Kinh tế chính trị và Thế giới.</v>
          </cell>
          <cell r="AA10" t="str">
            <v>PGS.TS. Nguyễn Thị Kim Chi</v>
          </cell>
          <cell r="AB10" t="str">
            <v>KTCT</v>
          </cell>
          <cell r="AC10" t="str">
            <v xml:space="preserve"> Trường ĐH Kinh tế, ĐHQG Hà Nội</v>
          </cell>
          <cell r="AD10" t="str">
            <v>TS. Nguyễn Cẩm Nhung</v>
          </cell>
          <cell r="AE10" t="str">
            <v>TCQT</v>
          </cell>
          <cell r="AF10" t="str">
            <v xml:space="preserve"> Trường ĐH Kinh tế, ĐHQG Hà Nội</v>
          </cell>
          <cell r="AG10" t="str">
            <v>TS. Nguyễn Lương Thanh</v>
          </cell>
          <cell r="AH10" t="str">
            <v>KTTM</v>
          </cell>
          <cell r="AI10" t="str">
            <v>Viện Nghiên cứu Thương mại</v>
          </cell>
          <cell r="AL10">
            <v>3.27</v>
          </cell>
          <cell r="AM10" t="str">
            <v>1586/QĐ-ĐHKT</v>
          </cell>
          <cell r="AN10" t="str">
            <v>ngày 07 tháng 6 năm 2016</v>
          </cell>
          <cell r="AO10">
            <v>8</v>
          </cell>
          <cell r="AP10" t="str">
            <v>B+</v>
          </cell>
          <cell r="AT10" t="str">
            <v>1587/QĐ-ĐHKT ngày 07 tháng 6 năm 2016</v>
          </cell>
          <cell r="AU10" t="str">
            <v>0911168189</v>
          </cell>
          <cell r="AV10" t="str">
            <v>8h00</v>
          </cell>
          <cell r="AW10" t="str">
            <v>ngày 03 tháng 7 năm 2016</v>
          </cell>
        </row>
        <row r="11">
          <cell r="G11" t="str">
            <v>Phạm Minh Tuấn 05/06/1986</v>
          </cell>
          <cell r="H11" t="str">
            <v>Phạm Minh Tuấn</v>
          </cell>
          <cell r="I11" t="str">
            <v>05/06/1986</v>
          </cell>
          <cell r="J11" t="str">
            <v>Hải Dương</v>
          </cell>
          <cell r="K11" t="str">
            <v>Nam</v>
          </cell>
          <cell r="L11" t="str">
            <v>Kinh tế chính trị</v>
          </cell>
          <cell r="M11" t="str">
            <v>QH-2013-E</v>
          </cell>
          <cell r="N11" t="str">
            <v>Quản lý kinh tế</v>
          </cell>
          <cell r="O11" t="str">
            <v>60340410</v>
          </cell>
          <cell r="P11">
            <v>4</v>
          </cell>
          <cell r="Q11" t="str">
            <v>Quản lý kinh tế</v>
          </cell>
          <cell r="R11" t="str">
            <v>Nâng cao năng lực đấu thầu thuốc của Công ty cổ phần dược phẩm thiết bị y tế Hà Nội</v>
          </cell>
          <cell r="S11" t="str">
            <v>PGS.TS. Đỗ Thị Hải Hà</v>
          </cell>
          <cell r="T11" t="str">
            <v>Trường ĐH Kinh tế Quốc dân</v>
          </cell>
          <cell r="U11" t="str">
            <v>PGS.TS. Phạm Văn Dũng</v>
          </cell>
          <cell r="V11" t="str">
            <v>KTCT</v>
          </cell>
          <cell r="W11" t="str">
            <v xml:space="preserve"> Trường ĐH Kinh tế, ĐHQG Hà Nội</v>
          </cell>
          <cell r="X11" t="str">
            <v>PGS.TS. Nguyễn Ngọc Hồi</v>
          </cell>
          <cell r="Y11" t="str">
            <v>KTCT</v>
          </cell>
          <cell r="Z11" t="str">
            <v>Tạp chí Quốc phòng toàn dân</v>
          </cell>
          <cell r="AA11" t="str">
            <v>PGS.TS. Lê Quốc Hội</v>
          </cell>
          <cell r="AB11" t="str">
            <v>KTPT</v>
          </cell>
          <cell r="AC11" t="str">
            <v>Trường ĐH Kinh tế Quốc dân</v>
          </cell>
          <cell r="AD11" t="str">
            <v>TS. Lê Thị Hồng Điệp</v>
          </cell>
          <cell r="AE11" t="str">
            <v>KTCT</v>
          </cell>
          <cell r="AF11" t="str">
            <v xml:space="preserve"> Trường ĐH Kinh tế, ĐHQG Hà Nội</v>
          </cell>
          <cell r="AG11" t="str">
            <v>TS. Trần Đức Vui</v>
          </cell>
          <cell r="AH11" t="str">
            <v>QLKT</v>
          </cell>
          <cell r="AI11" t="str">
            <v xml:space="preserve"> Trường ĐH Kinh tế, ĐHQG Hà Nội</v>
          </cell>
          <cell r="AL11">
            <v>3.22</v>
          </cell>
          <cell r="AM11" t="str">
            <v>1587/QĐ-ĐHKT</v>
          </cell>
          <cell r="AN11" t="str">
            <v>ngày 07 tháng 6 năm 2016</v>
          </cell>
          <cell r="AO11">
            <v>8.5</v>
          </cell>
          <cell r="AP11" t="str">
            <v>A</v>
          </cell>
          <cell r="AT11" t="str">
            <v>1588/QĐ-ĐHKT ngày 07 tháng 6 năm 2016</v>
          </cell>
          <cell r="AU11" t="str">
            <v>0985086059</v>
          </cell>
          <cell r="AV11" t="str">
            <v>14h00</v>
          </cell>
          <cell r="AW11" t="str">
            <v>ngày 02 tháng 7 năm 2016</v>
          </cell>
        </row>
        <row r="12">
          <cell r="G12" t="str">
            <v>Vũ Thị Ngọc 10/08/1984</v>
          </cell>
          <cell r="H12" t="str">
            <v>Vũ Thị Ngọc</v>
          </cell>
          <cell r="I12" t="str">
            <v>10/08/1984</v>
          </cell>
          <cell r="J12" t="str">
            <v>Nam Định</v>
          </cell>
          <cell r="K12" t="str">
            <v>Nữ</v>
          </cell>
          <cell r="L12" t="str">
            <v>Kinh tế chính trị</v>
          </cell>
          <cell r="M12" t="str">
            <v>QH-2013-E</v>
          </cell>
          <cell r="N12" t="str">
            <v>Quản lý kinh tế</v>
          </cell>
          <cell r="O12" t="str">
            <v>60340410</v>
          </cell>
          <cell r="P12">
            <v>4</v>
          </cell>
          <cell r="Q12" t="str">
            <v>Quản lý kinh tế</v>
          </cell>
          <cell r="R12" t="str">
            <v>Quản lý nhân lực tại công ty TNHH thương mại dịch vụ Hải Tâm</v>
          </cell>
          <cell r="S12" t="str">
            <v>TS. Nguyễn Hữu Sở</v>
          </cell>
          <cell r="T12" t="str">
            <v xml:space="preserve"> Trường ĐH Kinh tế, ĐHQG Hà Nội</v>
          </cell>
          <cell r="U12" t="str">
            <v>PGS.TS. Phạm Văn Dũng</v>
          </cell>
          <cell r="V12" t="str">
            <v>KTCT</v>
          </cell>
          <cell r="W12" t="str">
            <v xml:space="preserve"> Trường ĐH Kinh tế, ĐHQG Hà Nội</v>
          </cell>
          <cell r="X12" t="str">
            <v>PGS.TS. Lê Quốc Hội</v>
          </cell>
          <cell r="Y12" t="str">
            <v>KTPT</v>
          </cell>
          <cell r="Z12" t="str">
            <v>Trường ĐH Kinh tế Quốc dân</v>
          </cell>
          <cell r="AA12" t="str">
            <v>PGS.TS. Nguyễn Ngọc Hồi</v>
          </cell>
          <cell r="AB12" t="str">
            <v>KTCT</v>
          </cell>
          <cell r="AC12" t="str">
            <v>Tạp chí Quốc phòng toàn dân</v>
          </cell>
          <cell r="AD12" t="str">
            <v>TS. Lê Thị Hồng Điệp</v>
          </cell>
          <cell r="AE12" t="str">
            <v>KTCT</v>
          </cell>
          <cell r="AF12" t="str">
            <v xml:space="preserve"> Trường ĐH Kinh tế, ĐHQG Hà Nội</v>
          </cell>
          <cell r="AG12" t="str">
            <v>TS. Trần Đức Vui</v>
          </cell>
          <cell r="AH12" t="str">
            <v>QLKT</v>
          </cell>
          <cell r="AI12" t="str">
            <v xml:space="preserve"> Trường ĐH Kinh tế, ĐHQG Hà Nội</v>
          </cell>
          <cell r="AL12">
            <v>2.76</v>
          </cell>
          <cell r="AM12" t="str">
            <v>1588/QĐ-ĐHKT</v>
          </cell>
          <cell r="AN12" t="str">
            <v>ngày 07 tháng 6 năm 2016</v>
          </cell>
          <cell r="AO12">
            <v>6.5</v>
          </cell>
          <cell r="AP12" t="str">
            <v>C+</v>
          </cell>
          <cell r="AT12" t="str">
            <v>1589/QĐ-ĐHKT ngày 07 tháng 6 năm 2016</v>
          </cell>
          <cell r="AU12" t="str">
            <v>0934481466</v>
          </cell>
          <cell r="AV12" t="str">
            <v>14h00</v>
          </cell>
          <cell r="AW12" t="str">
            <v>ngày 02 tháng 7 năm 2016</v>
          </cell>
        </row>
        <row r="13">
          <cell r="G13" t="str">
            <v>Nguyễn Thị Hằng Nga 12/03/1989</v>
          </cell>
          <cell r="H13" t="str">
            <v>Nguyễn Thị Hằng Nga</v>
          </cell>
          <cell r="I13" t="str">
            <v>12/03/1989</v>
          </cell>
          <cell r="J13" t="str">
            <v>Hà Nội</v>
          </cell>
          <cell r="K13" t="str">
            <v>Nữ</v>
          </cell>
          <cell r="L13" t="str">
            <v>Kinh tế chính trị</v>
          </cell>
          <cell r="M13" t="str">
            <v>QH-2013-E</v>
          </cell>
          <cell r="N13" t="str">
            <v>Quản lý kinh tế</v>
          </cell>
          <cell r="O13" t="str">
            <v>60340410</v>
          </cell>
          <cell r="P13">
            <v>4</v>
          </cell>
          <cell r="Q13" t="str">
            <v>Quản lý kinh tế</v>
          </cell>
          <cell r="R13" t="str">
            <v>Quản lý chất lượng cho vay ngắn hạn tại Ngân hàng TMCP Ngoại thương Việt Nam - Chi nhánh Hoàn Kiếm</v>
          </cell>
          <cell r="S13" t="str">
            <v>PGS.TS. Đinh Văn Thông</v>
          </cell>
          <cell r="T13" t="str">
            <v xml:space="preserve"> Trường ĐH Kinh tế, ĐHQG Hà Nội</v>
          </cell>
          <cell r="U13" t="str">
            <v>PGS.TS. Phạm Văn Dũng</v>
          </cell>
          <cell r="V13" t="str">
            <v>KTCT</v>
          </cell>
          <cell r="W13" t="str">
            <v xml:space="preserve"> Trường ĐH Kinh tế, ĐHQG Hà Nội</v>
          </cell>
          <cell r="X13" t="str">
            <v>PGS.TS. Nguyễn Ngọc Hồi</v>
          </cell>
          <cell r="Y13" t="str">
            <v>KTCT</v>
          </cell>
          <cell r="Z13" t="str">
            <v>Tạp chí Quốc phòng toàn dân</v>
          </cell>
          <cell r="AA13" t="str">
            <v>TS. Trần Đức Vui</v>
          </cell>
          <cell r="AB13" t="str">
            <v>QLKT</v>
          </cell>
          <cell r="AC13" t="str">
            <v xml:space="preserve"> Trường ĐH Kinh tế, ĐHQG Hà Nội</v>
          </cell>
          <cell r="AD13" t="str">
            <v>TS. Lê Thị Hồng Điệp</v>
          </cell>
          <cell r="AE13" t="str">
            <v>KTCT</v>
          </cell>
          <cell r="AF13" t="str">
            <v xml:space="preserve"> Trường ĐH Kinh tế, ĐHQG Hà Nội</v>
          </cell>
          <cell r="AG13" t="str">
            <v>PGS.TS. Lê Quốc Hội</v>
          </cell>
          <cell r="AH13" t="str">
            <v>KTPT</v>
          </cell>
          <cell r="AI13" t="str">
            <v>Trường ĐH Kinh tế Quốc dân</v>
          </cell>
          <cell r="AL13">
            <v>3.16</v>
          </cell>
          <cell r="AM13" t="str">
            <v>1589/QĐ-ĐHKT</v>
          </cell>
          <cell r="AN13" t="str">
            <v>ngày 07 tháng 6 năm 2016</v>
          </cell>
          <cell r="AO13">
            <v>7.5</v>
          </cell>
          <cell r="AP13" t="str">
            <v>B</v>
          </cell>
          <cell r="AT13" t="str">
            <v>1653/QĐ-ĐHKT ngày 13 tháng 6 năm 2016</v>
          </cell>
          <cell r="AU13" t="str">
            <v>0984023989</v>
          </cell>
          <cell r="AV13" t="str">
            <v>14h00</v>
          </cell>
          <cell r="AW13" t="str">
            <v>ngày 02 tháng 7 năm 2016</v>
          </cell>
        </row>
        <row r="14">
          <cell r="G14" t="str">
            <v>Nguyễn Lê Hậu 09/03/1984</v>
          </cell>
          <cell r="H14" t="str">
            <v>Nguyễn Lê Hậu</v>
          </cell>
          <cell r="I14" t="str">
            <v>09/03/1984</v>
          </cell>
          <cell r="J14" t="str">
            <v>Bắc Ninh</v>
          </cell>
          <cell r="K14" t="str">
            <v>Nam</v>
          </cell>
          <cell r="L14" t="str">
            <v>Kinh tế chính trị</v>
          </cell>
          <cell r="M14" t="str">
            <v>QH-2013-E</v>
          </cell>
          <cell r="N14" t="str">
            <v>Quản lý kinh tế</v>
          </cell>
          <cell r="O14" t="str">
            <v>60340410</v>
          </cell>
          <cell r="P14">
            <v>4</v>
          </cell>
          <cell r="Q14" t="str">
            <v>Quản lý kinh tế</v>
          </cell>
          <cell r="R14" t="str">
            <v>Quản lý chất lượng tín dụng tại Ngân hàng  TMCP Công thương Việt Nam - Chi nhánh Bắc Ninh</v>
          </cell>
          <cell r="S14" t="str">
            <v>PGS.TS. Đinh Văn Thông</v>
          </cell>
          <cell r="T14" t="str">
            <v xml:space="preserve"> Trường ĐH Kinh tế, ĐHQG Hà Nội</v>
          </cell>
          <cell r="U14" t="str">
            <v>PGS.TS. Phạm Văn Dũng</v>
          </cell>
          <cell r="V14" t="str">
            <v>KTCT</v>
          </cell>
          <cell r="W14" t="str">
            <v xml:space="preserve"> Trường ĐH Kinh tế, ĐHQG Hà Nội</v>
          </cell>
          <cell r="X14" t="str">
            <v>TS. Trần Đức Vui</v>
          </cell>
          <cell r="Y14" t="str">
            <v>QLKT</v>
          </cell>
          <cell r="Z14" t="str">
            <v xml:space="preserve"> Trường ĐH Kinh tế, ĐHQG Hà Nội</v>
          </cell>
          <cell r="AA14" t="str">
            <v>PGS.TS. Nguyễn Ngọc Hồi</v>
          </cell>
          <cell r="AB14" t="str">
            <v>KTCT</v>
          </cell>
          <cell r="AC14" t="str">
            <v>Tạp chí Quốc phòng toàn dân</v>
          </cell>
          <cell r="AD14" t="str">
            <v>TS. Lê Thị Hồng Điệp</v>
          </cell>
          <cell r="AE14" t="str">
            <v>KTCT</v>
          </cell>
          <cell r="AF14" t="str">
            <v xml:space="preserve"> Trường ĐH Kinh tế, ĐHQG Hà Nội</v>
          </cell>
          <cell r="AG14" t="str">
            <v>PGS.TS. Lê Quốc Hội</v>
          </cell>
          <cell r="AH14" t="str">
            <v>KTPT</v>
          </cell>
          <cell r="AI14" t="str">
            <v>Trường ĐH Kinh tế Quốc dân</v>
          </cell>
          <cell r="AL14">
            <v>3.15</v>
          </cell>
          <cell r="AM14" t="str">
            <v>1653/QĐ-ĐHKT</v>
          </cell>
          <cell r="AN14" t="str">
            <v>ngày 13 tháng 6 năm 2016</v>
          </cell>
          <cell r="AO14">
            <v>6.5</v>
          </cell>
          <cell r="AP14" t="str">
            <v>C+</v>
          </cell>
          <cell r="AT14" t="str">
            <v>1654/QĐ-ĐHKT ngày 13 tháng 6 năm 2016</v>
          </cell>
          <cell r="AU14" t="str">
            <v>0902293189</v>
          </cell>
          <cell r="AV14" t="str">
            <v>14h00</v>
          </cell>
          <cell r="AW14" t="str">
            <v>ngày 02 tháng 7 năm 2016</v>
          </cell>
        </row>
        <row r="15">
          <cell r="G15" t="str">
            <v>Nguyễn Thị Minh Loan 25/10/1984</v>
          </cell>
          <cell r="H15" t="str">
            <v>Nguyễn Thị Minh Loan</v>
          </cell>
          <cell r="I15" t="str">
            <v>25/10/1984</v>
          </cell>
          <cell r="J15" t="str">
            <v>Hà Nội</v>
          </cell>
          <cell r="K15" t="str">
            <v>Nữ</v>
          </cell>
          <cell r="L15" t="str">
            <v>Kinh tế chính trị</v>
          </cell>
          <cell r="M15" t="str">
            <v>QH-2013-E</v>
          </cell>
          <cell r="N15" t="str">
            <v>Quản lý kinh tế</v>
          </cell>
          <cell r="O15" t="str">
            <v>60340410</v>
          </cell>
          <cell r="P15">
            <v>4</v>
          </cell>
          <cell r="Q15" t="str">
            <v>Quản lý kinh tế</v>
          </cell>
          <cell r="R15" t="str">
            <v>Quản lý thu thuế giá trị gia tăng đối với các doanh nghiệp ngoài quốc doanh tại chi cục thuế huyện Thạch Thất, thành phố Hà Nội</v>
          </cell>
          <cell r="S15" t="str">
            <v>GS.TS. Đinh Văn Tiến</v>
          </cell>
          <cell r="T15" t="str">
            <v>Học viện Hành chính quốc gia</v>
          </cell>
          <cell r="U15" t="str">
            <v>PGS.TS. Phạm Văn Dũng</v>
          </cell>
          <cell r="V15" t="str">
            <v>KTCT</v>
          </cell>
          <cell r="W15" t="str">
            <v xml:space="preserve"> Trường ĐH Kinh tế, ĐHQG Hà Nội</v>
          </cell>
          <cell r="X15" t="str">
            <v>PGS.TS. Lê Quốc Hội</v>
          </cell>
          <cell r="Y15" t="str">
            <v>KTPT</v>
          </cell>
          <cell r="Z15" t="str">
            <v>Trường ĐH Kinh tế Quốc dân</v>
          </cell>
          <cell r="AA15" t="str">
            <v>TS. Trần Đức Vui</v>
          </cell>
          <cell r="AB15" t="str">
            <v>QLKT</v>
          </cell>
          <cell r="AC15" t="str">
            <v xml:space="preserve"> Trường ĐH Kinh tế, ĐHQG Hà Nội</v>
          </cell>
          <cell r="AD15" t="str">
            <v>TS. Lê Thị Hồng Điệp</v>
          </cell>
          <cell r="AE15" t="str">
            <v>KTCT</v>
          </cell>
          <cell r="AF15" t="str">
            <v xml:space="preserve"> Trường ĐH Kinh tế, ĐHQG Hà Nội</v>
          </cell>
          <cell r="AG15" t="str">
            <v>PGS.TS. Nguyễn Ngọc Hồi</v>
          </cell>
          <cell r="AH15" t="str">
            <v>KTCT</v>
          </cell>
          <cell r="AI15" t="str">
            <v>Tạp chí Quốc phòng toàn dân</v>
          </cell>
          <cell r="AL15">
            <v>3.01</v>
          </cell>
          <cell r="AM15" t="str">
            <v>1654/QĐ-ĐHKT</v>
          </cell>
          <cell r="AN15" t="str">
            <v>ngày 13 tháng 6 năm 2016</v>
          </cell>
          <cell r="AO15">
            <v>6.5</v>
          </cell>
          <cell r="AP15" t="str">
            <v>C+</v>
          </cell>
          <cell r="AT15" t="str">
            <v>1655/QĐ-ĐHKT ngày 13 tháng 6 năm 2016</v>
          </cell>
          <cell r="AU15" t="str">
            <v>0917798484</v>
          </cell>
          <cell r="AV15" t="str">
            <v>14h00</v>
          </cell>
          <cell r="AW15" t="str">
            <v>ngày 02 tháng 7 năm 2016</v>
          </cell>
        </row>
        <row r="16">
          <cell r="G16" t="str">
            <v>Nguyễn Linh Chi 30/11/1982</v>
          </cell>
          <cell r="H16" t="str">
            <v>Nguyễn Linh Chi</v>
          </cell>
          <cell r="I16" t="str">
            <v>30/11/1982</v>
          </cell>
          <cell r="J16" t="str">
            <v>Hà Nội</v>
          </cell>
          <cell r="K16" t="str">
            <v>Nữ</v>
          </cell>
          <cell r="L16" t="str">
            <v>Kinh tế chính trị</v>
          </cell>
          <cell r="M16" t="str">
            <v>QH-2013-E</v>
          </cell>
          <cell r="N16" t="str">
            <v>Quản lý kinh tế</v>
          </cell>
          <cell r="O16" t="str">
            <v>60340410</v>
          </cell>
          <cell r="P16">
            <v>5</v>
          </cell>
          <cell r="Q16" t="str">
            <v>Quản lý kinh tế</v>
          </cell>
          <cell r="R16" t="str">
            <v>Tái cơ cấu đầu tư công của Hà Nội</v>
          </cell>
          <cell r="S16" t="str">
            <v>TS. Nguyễn Thành Công</v>
          </cell>
          <cell r="T16" t="str">
            <v>Viện nghiên cứu phát triển Kinh tế xã hội Hà Nội</v>
          </cell>
          <cell r="U16" t="str">
            <v>TS. Nguyễn Trúc Lê</v>
          </cell>
          <cell r="V16" t="str">
            <v>PTDN</v>
          </cell>
          <cell r="W16" t="str">
            <v xml:space="preserve"> Trường ĐH Kinh tế, ĐHQG Hà Nội</v>
          </cell>
          <cell r="X16" t="str">
            <v>PGS.TS. Trương Quốc Cường</v>
          </cell>
          <cell r="Y16" t="str">
            <v>TCNH</v>
          </cell>
          <cell r="Z16" t="str">
            <v>Học viện Ngân hàng</v>
          </cell>
          <cell r="AA16" t="str">
            <v>TS. Lê Văn Chiến</v>
          </cell>
          <cell r="AB16" t="str">
            <v>KTH</v>
          </cell>
          <cell r="AC16" t="str">
            <v>Học viện Chính trị quốc gia Hồ Chí Minh</v>
          </cell>
          <cell r="AD16" t="str">
            <v>PGS.TS. Phạm Thị Hồng Điệp</v>
          </cell>
          <cell r="AE16" t="str">
            <v>KTCT</v>
          </cell>
          <cell r="AF16" t="str">
            <v xml:space="preserve"> Trường ĐH Kinh tế, ĐHQG Hà Nội</v>
          </cell>
          <cell r="AG16" t="str">
            <v>TS. Trần Quang Tuyến</v>
          </cell>
          <cell r="AH16" t="str">
            <v>KTH</v>
          </cell>
          <cell r="AI16" t="str">
            <v xml:space="preserve"> Trường ĐH Kinh tế, ĐHQG Hà Nội</v>
          </cell>
          <cell r="AL16">
            <v>3</v>
          </cell>
          <cell r="AM16" t="str">
            <v>1655/QĐ-ĐHKT</v>
          </cell>
          <cell r="AN16" t="str">
            <v>ngày 13 tháng 6 năm 2016</v>
          </cell>
          <cell r="AO16">
            <v>8.3000000000000007</v>
          </cell>
          <cell r="AP16" t="str">
            <v>B+</v>
          </cell>
          <cell r="AT16" t="str">
            <v>1656/QĐ-ĐHKT ngày 13 tháng 6 năm 2016</v>
          </cell>
          <cell r="AU16" t="str">
            <v>0963092522</v>
          </cell>
          <cell r="AV16" t="str">
            <v>8h00</v>
          </cell>
          <cell r="AW16" t="str">
            <v>ngày 02 tháng 7 năm 2016</v>
          </cell>
        </row>
        <row r="17">
          <cell r="G17" t="str">
            <v>Từ Thanh Vương 01/10/1982</v>
          </cell>
          <cell r="H17" t="str">
            <v>Từ Thanh Vương</v>
          </cell>
          <cell r="I17" t="str">
            <v>01/10/1982</v>
          </cell>
          <cell r="J17" t="str">
            <v>Hà Nội</v>
          </cell>
          <cell r="K17" t="str">
            <v>Nữ</v>
          </cell>
          <cell r="L17" t="str">
            <v>Kinh tế chính trị</v>
          </cell>
          <cell r="M17" t="str">
            <v>QH-2013-E</v>
          </cell>
          <cell r="N17" t="str">
            <v>Quản lý kinh tế</v>
          </cell>
          <cell r="O17" t="str">
            <v>60340410</v>
          </cell>
          <cell r="P17">
            <v>5</v>
          </cell>
          <cell r="Q17" t="str">
            <v>Quản lý kinh tế</v>
          </cell>
          <cell r="R17" t="str">
            <v>Nâng cao năng lực cạnh tranh của Ngân hàng TMCP Kỹ thương Việt Nam</v>
          </cell>
          <cell r="S17" t="str">
            <v>PGS.TS. Nguyễn Ngọc Hồi</v>
          </cell>
          <cell r="T17" t="str">
            <v>Tạp chí Quốc phòng toàn dân</v>
          </cell>
          <cell r="U17" t="str">
            <v>TS. Nguyễn Trúc Lê</v>
          </cell>
          <cell r="V17" t="str">
            <v>PTDN</v>
          </cell>
          <cell r="W17" t="str">
            <v xml:space="preserve"> Trường ĐH Kinh tế, ĐHQG Hà Nội</v>
          </cell>
          <cell r="X17" t="str">
            <v>PGS.TS. Trương Quốc Cường</v>
          </cell>
          <cell r="Y17" t="str">
            <v>TCNH</v>
          </cell>
          <cell r="Z17" t="str">
            <v>Học viện Ngân hàng</v>
          </cell>
          <cell r="AA17" t="str">
            <v>TS. Trần Quang Tuyến</v>
          </cell>
          <cell r="AB17" t="str">
            <v>KTH</v>
          </cell>
          <cell r="AC17" t="str">
            <v xml:space="preserve"> Trường ĐH Kinh tế, ĐHQG Hà Nội</v>
          </cell>
          <cell r="AD17" t="str">
            <v>PGS.TS. Phạm Thị Hồng Điệp</v>
          </cell>
          <cell r="AE17" t="str">
            <v>KTCT</v>
          </cell>
          <cell r="AF17" t="str">
            <v xml:space="preserve"> Trường ĐH Kinh tế, ĐHQG Hà Nội</v>
          </cell>
          <cell r="AG17" t="str">
            <v>TS. Lê Văn Chiến</v>
          </cell>
          <cell r="AH17" t="str">
            <v>KTH</v>
          </cell>
          <cell r="AI17" t="str">
            <v>Học viện Chính trị quốc gia Hồ Chí Minh</v>
          </cell>
          <cell r="AL17">
            <v>3.05</v>
          </cell>
          <cell r="AM17" t="str">
            <v>1656/QĐ-ĐHKT</v>
          </cell>
          <cell r="AN17" t="str">
            <v>ngày 13 tháng 6 năm 2016</v>
          </cell>
          <cell r="AO17">
            <v>8.5</v>
          </cell>
          <cell r="AP17" t="str">
            <v>A</v>
          </cell>
          <cell r="AT17" t="str">
            <v>1657/QĐ-ĐHKT ngày 13 tháng 6 năm 2016</v>
          </cell>
          <cell r="AU17" t="str">
            <v>0989099345</v>
          </cell>
          <cell r="AV17" t="str">
            <v>8h00</v>
          </cell>
          <cell r="AW17" t="str">
            <v>ngày 02 tháng 7 năm 2016</v>
          </cell>
        </row>
        <row r="18">
          <cell r="G18" t="str">
            <v>Lê Thanh Bình 08/08/1980</v>
          </cell>
          <cell r="H18" t="str">
            <v>Lê Thanh Bình</v>
          </cell>
          <cell r="I18" t="str">
            <v>08/08/1980</v>
          </cell>
          <cell r="J18" t="str">
            <v>Hà Nội</v>
          </cell>
          <cell r="K18" t="str">
            <v>Nam</v>
          </cell>
          <cell r="L18" t="str">
            <v>Kinh tế chính trị</v>
          </cell>
          <cell r="M18" t="str">
            <v>QH-2013-E</v>
          </cell>
          <cell r="N18" t="str">
            <v>Quản lý kinh tế</v>
          </cell>
          <cell r="O18" t="str">
            <v>60340410</v>
          </cell>
          <cell r="P18">
            <v>5</v>
          </cell>
          <cell r="Q18" t="str">
            <v>Quản lý kinh tế</v>
          </cell>
          <cell r="R18" t="str">
            <v>Quản lý nhà nước về chất thải rắn trên địa bàn quận Nam Từ Liêm</v>
          </cell>
          <cell r="S18" t="str">
            <v>TS. Nguyễn Ngọc Dũng</v>
          </cell>
          <cell r="T18" t="str">
            <v>Liên minh HTX Việt Nam</v>
          </cell>
          <cell r="U18" t="str">
            <v>TS. Nguyễn Trúc Lê</v>
          </cell>
          <cell r="V18" t="str">
            <v>PTDN</v>
          </cell>
          <cell r="W18" t="str">
            <v xml:space="preserve"> Trường ĐH Kinh tế, ĐHQG Hà Nội</v>
          </cell>
          <cell r="X18" t="str">
            <v>TS. Trần Quang Tuyến</v>
          </cell>
          <cell r="Y18" t="str">
            <v>KTH</v>
          </cell>
          <cell r="Z18" t="str">
            <v xml:space="preserve"> Trường ĐH Kinh tế, ĐHQG Hà Nội</v>
          </cell>
          <cell r="AA18" t="str">
            <v>PGS.TS. Trương Quốc Cường</v>
          </cell>
          <cell r="AB18" t="str">
            <v>TCNH</v>
          </cell>
          <cell r="AC18" t="str">
            <v>Học viện Ngân hàng</v>
          </cell>
          <cell r="AD18" t="str">
            <v>PGS.TS. Phạm Thị Hồng Điệp</v>
          </cell>
          <cell r="AE18" t="str">
            <v>KTCT</v>
          </cell>
          <cell r="AF18" t="str">
            <v xml:space="preserve"> Trường ĐH Kinh tế, ĐHQG Hà Nội</v>
          </cell>
          <cell r="AG18" t="str">
            <v>TS. Lê Văn Chiến</v>
          </cell>
          <cell r="AH18" t="str">
            <v>KTH</v>
          </cell>
          <cell r="AI18" t="str">
            <v>Học viện Chính trị quốc gia Hồ Chí Minh</v>
          </cell>
          <cell r="AL18">
            <v>3.04</v>
          </cell>
          <cell r="AM18" t="str">
            <v>1657/QĐ-ĐHKT</v>
          </cell>
          <cell r="AN18" t="str">
            <v>ngày 13 tháng 6 năm 2016</v>
          </cell>
          <cell r="AO18">
            <v>8.3000000000000007</v>
          </cell>
          <cell r="AP18" t="str">
            <v>B+</v>
          </cell>
          <cell r="AT18" t="str">
            <v>1658/QĐ-ĐHKT ngày 13 tháng 6 năm 2016</v>
          </cell>
          <cell r="AU18" t="str">
            <v>0912055088</v>
          </cell>
          <cell r="AV18" t="str">
            <v>8h00</v>
          </cell>
          <cell r="AW18" t="str">
            <v>ngày 02 tháng 7 năm 2016</v>
          </cell>
        </row>
        <row r="19">
          <cell r="G19" t="str">
            <v>Phạm Hữu Tiến 09/08/1980</v>
          </cell>
          <cell r="H19" t="str">
            <v>Phạm Hữu Tiến</v>
          </cell>
          <cell r="I19" t="str">
            <v>09/08/1980</v>
          </cell>
          <cell r="J19" t="str">
            <v>Hà Nội</v>
          </cell>
          <cell r="K19" t="str">
            <v>Nam</v>
          </cell>
          <cell r="L19" t="str">
            <v>Kinh tế chính trị</v>
          </cell>
          <cell r="M19" t="str">
            <v>QH-2013-E</v>
          </cell>
          <cell r="N19" t="str">
            <v>Quản lý kinh tế</v>
          </cell>
          <cell r="O19" t="str">
            <v>60340410</v>
          </cell>
          <cell r="P19">
            <v>5</v>
          </cell>
          <cell r="Q19" t="str">
            <v>Quản lý kinh tế</v>
          </cell>
          <cell r="R19" t="str">
            <v>Quản lý các dự án đầu tư xây dựng bằng vốn ngân sách nhà nước trên địa bàn huyện Đông Anh, Hà Nội</v>
          </cell>
          <cell r="S19" t="str">
            <v>PGS.TS. Lê Danh Tốn</v>
          </cell>
          <cell r="T19" t="str">
            <v xml:space="preserve"> Trường ĐH Kinh tế, ĐHQG Hà Nội</v>
          </cell>
          <cell r="U19" t="str">
            <v>TS. Nguyễn Trúc Lê</v>
          </cell>
          <cell r="V19" t="str">
            <v>PTDN</v>
          </cell>
          <cell r="W19" t="str">
            <v xml:space="preserve"> Trường ĐH Kinh tế, ĐHQG Hà Nội</v>
          </cell>
          <cell r="X19" t="str">
            <v>TS. Lê Văn Chiến</v>
          </cell>
          <cell r="Y19" t="str">
            <v>KTH</v>
          </cell>
          <cell r="Z19" t="str">
            <v>Học viện Chính trị quốc gia Hồ Chí Minh</v>
          </cell>
          <cell r="AA19" t="str">
            <v>TS. Trần Quang Tuyến</v>
          </cell>
          <cell r="AB19" t="str">
            <v>KTH</v>
          </cell>
          <cell r="AC19" t="str">
            <v xml:space="preserve"> Trường ĐH Kinh tế, ĐHQG Hà Nội</v>
          </cell>
          <cell r="AD19" t="str">
            <v>PGS.TS. Phạm Thị Hồng Điệp</v>
          </cell>
          <cell r="AE19" t="str">
            <v>KTCT</v>
          </cell>
          <cell r="AF19" t="str">
            <v xml:space="preserve"> Trường ĐH Kinh tế, ĐHQG Hà Nội</v>
          </cell>
          <cell r="AG19" t="str">
            <v>PGS.TS. Trương Quốc Cường</v>
          </cell>
          <cell r="AH19" t="str">
            <v>TCNH</v>
          </cell>
          <cell r="AI19" t="str">
            <v>Học viện Ngân hàng</v>
          </cell>
          <cell r="AL19">
            <v>3.3</v>
          </cell>
          <cell r="AM19" t="str">
            <v>1658/QĐ-ĐHKT</v>
          </cell>
          <cell r="AN19" t="str">
            <v>ngày 13 tháng 6 năm 2016</v>
          </cell>
          <cell r="AO19">
            <v>8.8000000000000007</v>
          </cell>
          <cell r="AP19" t="str">
            <v>A</v>
          </cell>
          <cell r="AT19" t="str">
            <v>1659/QĐ-ĐHKT ngày 13 tháng 6 năm 2016</v>
          </cell>
          <cell r="AU19" t="str">
            <v>094227558</v>
          </cell>
          <cell r="AV19" t="str">
            <v>8h00</v>
          </cell>
          <cell r="AW19" t="str">
            <v>ngày 02 tháng 7 năm 2016</v>
          </cell>
        </row>
        <row r="20">
          <cell r="G20" t="str">
            <v>Nguyễn Công Trình 16/03/1978</v>
          </cell>
          <cell r="H20" t="str">
            <v>Nguyễn Công Trình</v>
          </cell>
          <cell r="I20" t="str">
            <v>16/03/1978</v>
          </cell>
          <cell r="J20" t="str">
            <v>Hà Nội</v>
          </cell>
          <cell r="K20" t="str">
            <v>Nam</v>
          </cell>
          <cell r="L20" t="str">
            <v>Kinh tế chính trị</v>
          </cell>
          <cell r="M20" t="str">
            <v>QH-2013-E</v>
          </cell>
          <cell r="N20" t="str">
            <v>Quản lý kinh tế</v>
          </cell>
          <cell r="O20" t="str">
            <v>60340410</v>
          </cell>
          <cell r="P20">
            <v>6</v>
          </cell>
          <cell r="Q20" t="str">
            <v>Quản lý kinh tế</v>
          </cell>
          <cell r="R20" t="str">
            <v>Quản lý hoạt động giải phóng mặt bằng ở quận BắcTừ Liêm và Nam Từ Liêm, Hà Nội</v>
          </cell>
          <cell r="S20" t="str">
            <v>TS. Bùi Đại Dũng</v>
          </cell>
          <cell r="T20" t="str">
            <v xml:space="preserve"> Trường ĐH Kinh tế, ĐHQG Hà Nội</v>
          </cell>
          <cell r="U20" t="str">
            <v>TS. Nguyễn Trúc Lê</v>
          </cell>
          <cell r="V20" t="str">
            <v>PTDN</v>
          </cell>
          <cell r="W20" t="str">
            <v xml:space="preserve"> Trường ĐH Kinh tế, ĐHQG Hà Nội</v>
          </cell>
          <cell r="X20" t="str">
            <v>TS. Phan Hữu Nghị</v>
          </cell>
          <cell r="Y20" t="str">
            <v>TCNH</v>
          </cell>
          <cell r="Z20" t="str">
            <v>Trường ĐH Kinh tế Quốc dân</v>
          </cell>
          <cell r="AA20" t="str">
            <v>PGS.TS. Lê Xuân Bá</v>
          </cell>
          <cell r="AB20" t="str">
            <v>KTPT</v>
          </cell>
          <cell r="AC20" t="str">
            <v>Viện Nghiên cứu quản lý kinh tế Trung ương</v>
          </cell>
          <cell r="AD20" t="str">
            <v>PGS.TS. Trần Đức Hiệp</v>
          </cell>
          <cell r="AE20" t="str">
            <v>KTCT</v>
          </cell>
          <cell r="AF20" t="str">
            <v xml:space="preserve"> Trường ĐH Kinh tế, ĐHQG Hà Nội</v>
          </cell>
          <cell r="AG20" t="str">
            <v>TS. Nguyễn Anh Tuấn</v>
          </cell>
          <cell r="AH20" t="str">
            <v>KTQT</v>
          </cell>
          <cell r="AI20" t="str">
            <v xml:space="preserve"> Trường ĐH Kinh tế, ĐHQG Hà Nội</v>
          </cell>
          <cell r="AL20">
            <v>2.98</v>
          </cell>
          <cell r="AM20" t="str">
            <v>1659/QĐ-ĐHKT</v>
          </cell>
          <cell r="AN20" t="str">
            <v>ngày 13 tháng 6 năm 2016</v>
          </cell>
          <cell r="AO20">
            <v>8.6</v>
          </cell>
          <cell r="AP20" t="str">
            <v>A</v>
          </cell>
          <cell r="AT20" t="str">
            <v>1660/QĐ-ĐHKT ngày 13 tháng 6 năm 2016</v>
          </cell>
          <cell r="AU20" t="str">
            <v>0968665995</v>
          </cell>
          <cell r="AV20" t="str">
            <v>14h00</v>
          </cell>
          <cell r="AW20" t="str">
            <v>ngày 02 tháng 7 năm 2016</v>
          </cell>
        </row>
        <row r="21">
          <cell r="G21" t="str">
            <v>Nguyễn Văn Hà 21/12/1978</v>
          </cell>
          <cell r="H21" t="str">
            <v>Nguyễn Văn Hà</v>
          </cell>
          <cell r="I21" t="str">
            <v>21/12/1978</v>
          </cell>
          <cell r="J21" t="str">
            <v>Phú Thọ</v>
          </cell>
          <cell r="K21" t="str">
            <v>Nam</v>
          </cell>
          <cell r="L21" t="str">
            <v>Kinh tế chính trị</v>
          </cell>
          <cell r="M21" t="str">
            <v>QH-2013-E</v>
          </cell>
          <cell r="N21" t="str">
            <v>Quản lý kinh tế</v>
          </cell>
          <cell r="O21" t="str">
            <v>60340410</v>
          </cell>
          <cell r="P21">
            <v>6</v>
          </cell>
          <cell r="Q21" t="str">
            <v>Quản lý kinh tế</v>
          </cell>
          <cell r="R21" t="str">
            <v>Quản lý ngân sách nhà nước tại Sở Văn hóa, thể thao và du lịch tỉnh Phú Thọ</v>
          </cell>
          <cell r="S21" t="str">
            <v>PGS.TS. Trịnh Thị Hoa Mai</v>
          </cell>
          <cell r="T21" t="str">
            <v xml:space="preserve"> Trường ĐH Kinh tế, ĐHQG Hà Nội</v>
          </cell>
          <cell r="U21" t="str">
            <v>TS. Nguyễn Trúc Lê</v>
          </cell>
          <cell r="V21" t="str">
            <v>PTDN</v>
          </cell>
          <cell r="W21" t="str">
            <v xml:space="preserve"> Trường ĐH Kinh tế, ĐHQG Hà Nội</v>
          </cell>
          <cell r="X21" t="str">
            <v>TS. Phan Hữu Nghị</v>
          </cell>
          <cell r="Y21" t="str">
            <v>TCNH</v>
          </cell>
          <cell r="Z21" t="str">
            <v>Trường ĐH Kinh tế Quốc dân</v>
          </cell>
          <cell r="AA21" t="str">
            <v>TS. Nguyễn Anh Tuấn</v>
          </cell>
          <cell r="AB21" t="str">
            <v>KTQT</v>
          </cell>
          <cell r="AC21" t="str">
            <v xml:space="preserve"> Trường ĐH Kinh tế, ĐHQG Hà Nội</v>
          </cell>
          <cell r="AD21" t="str">
            <v>PGS.TS. Trần Đức Hiệp</v>
          </cell>
          <cell r="AE21" t="str">
            <v>KTCT</v>
          </cell>
          <cell r="AF21" t="str">
            <v xml:space="preserve"> Trường ĐH Kinh tế, ĐHQG Hà Nội</v>
          </cell>
          <cell r="AG21" t="str">
            <v>PGS.TS. Lê Xuân Bá</v>
          </cell>
          <cell r="AH21" t="str">
            <v>KTPT</v>
          </cell>
          <cell r="AI21" t="str">
            <v>Viện Nghiên cứu quản lý kinh tế Trung ương</v>
          </cell>
          <cell r="AL21">
            <v>3.14</v>
          </cell>
          <cell r="AM21" t="str">
            <v>1660/QĐ-ĐHKT</v>
          </cell>
          <cell r="AN21" t="str">
            <v>ngày 13 tháng 6 năm 2016</v>
          </cell>
          <cell r="AO21">
            <v>8.6</v>
          </cell>
          <cell r="AP21" t="str">
            <v>A</v>
          </cell>
          <cell r="AT21" t="str">
            <v>1661/QĐ-ĐHKT ngày 13 tháng 6 năm 2016</v>
          </cell>
          <cell r="AU21" t="str">
            <v>0983494678</v>
          </cell>
          <cell r="AV21" t="str">
            <v>14h00</v>
          </cell>
          <cell r="AW21" t="str">
            <v>ngày 02 tháng 7 năm 2016</v>
          </cell>
        </row>
        <row r="22">
          <cell r="G22" t="str">
            <v>Trần Nam Trung 24/08/1975</v>
          </cell>
          <cell r="H22" t="str">
            <v>Trần Nam Trung</v>
          </cell>
          <cell r="I22" t="str">
            <v>24/08/1975</v>
          </cell>
          <cell r="J22" t="str">
            <v>Ninh Bình</v>
          </cell>
          <cell r="K22" t="str">
            <v>Nam</v>
          </cell>
          <cell r="L22" t="str">
            <v>Kinh tế chính trị</v>
          </cell>
          <cell r="M22" t="str">
            <v>QH-2014-E</v>
          </cell>
          <cell r="N22" t="str">
            <v>Quản lý kinh tế</v>
          </cell>
          <cell r="O22" t="str">
            <v>60340410</v>
          </cell>
          <cell r="P22">
            <v>6</v>
          </cell>
          <cell r="Q22" t="str">
            <v>Quản lý kinh tế</v>
          </cell>
          <cell r="R22" t="str">
            <v>Quản lý Nhà nước về đầu tư trực tiếp của Việt Nam sang Campuchia</v>
          </cell>
          <cell r="S22" t="str">
            <v>PGS.TS. Đinh Văn Thông</v>
          </cell>
          <cell r="T22" t="str">
            <v xml:space="preserve"> Trường ĐH Kinh tế, ĐHQG Hà Nội</v>
          </cell>
          <cell r="U22" t="str">
            <v>TS. Nguyễn Trúc Lê</v>
          </cell>
          <cell r="V22" t="str">
            <v>PTDN</v>
          </cell>
          <cell r="W22" t="str">
            <v xml:space="preserve"> Trường ĐH Kinh tế, ĐHQG Hà Nội</v>
          </cell>
          <cell r="X22" t="str">
            <v>TS. Nguyễn Anh Tuấn</v>
          </cell>
          <cell r="Y22" t="str">
            <v>KTQT</v>
          </cell>
          <cell r="Z22" t="str">
            <v xml:space="preserve"> Trường ĐH Kinh tế, ĐHQG Hà Nội</v>
          </cell>
          <cell r="AA22" t="str">
            <v>TS. Phan Hữu Nghị</v>
          </cell>
          <cell r="AB22" t="str">
            <v>TCNH</v>
          </cell>
          <cell r="AC22" t="str">
            <v>Trường ĐH Kinh tế Quốc dân</v>
          </cell>
          <cell r="AD22" t="str">
            <v>PGS.TS. Trần Đức Hiệp</v>
          </cell>
          <cell r="AE22" t="str">
            <v>KTCT</v>
          </cell>
          <cell r="AF22" t="str">
            <v xml:space="preserve"> Trường ĐH Kinh tế, ĐHQG Hà Nội</v>
          </cell>
          <cell r="AG22" t="str">
            <v>PGS.TS. Lê Xuân Bá</v>
          </cell>
          <cell r="AH22" t="str">
            <v>KTPT</v>
          </cell>
          <cell r="AI22" t="str">
            <v>Viện Nghiên cứu quản lý kinh tế Trung ương</v>
          </cell>
          <cell r="AL22">
            <v>3.14</v>
          </cell>
          <cell r="AM22" t="str">
            <v>1661/QĐ-ĐHKT</v>
          </cell>
          <cell r="AN22" t="str">
            <v>ngày 13 tháng 6 năm 2016</v>
          </cell>
          <cell r="AO22">
            <v>9.5</v>
          </cell>
          <cell r="AP22" t="str">
            <v>A+</v>
          </cell>
          <cell r="AT22" t="str">
            <v>1662/QĐ-ĐHKT ngày 13 tháng 6 năm 2016</v>
          </cell>
          <cell r="AU22" t="str">
            <v>0968254668</v>
          </cell>
          <cell r="AV22" t="str">
            <v>14h00</v>
          </cell>
          <cell r="AW22" t="str">
            <v>ngày 02 tháng 7 năm 2016</v>
          </cell>
        </row>
        <row r="23">
          <cell r="G23" t="str">
            <v>Đỗ Thị Tươi 21/03/1975</v>
          </cell>
          <cell r="H23" t="str">
            <v>Đỗ Thị Tươi</v>
          </cell>
          <cell r="I23" t="str">
            <v>21/03/1975</v>
          </cell>
          <cell r="J23" t="str">
            <v>Vĩnh Phúc</v>
          </cell>
          <cell r="K23" t="str">
            <v>Nữ</v>
          </cell>
          <cell r="L23" t="str">
            <v>Kinh tế chính trị</v>
          </cell>
          <cell r="M23" t="str">
            <v>QH-2014-E</v>
          </cell>
          <cell r="N23" t="str">
            <v>Quản lý kinh tế</v>
          </cell>
          <cell r="O23" t="str">
            <v>60340410</v>
          </cell>
          <cell r="P23">
            <v>6</v>
          </cell>
          <cell r="Q23" t="str">
            <v>Quản lý kinh tế</v>
          </cell>
          <cell r="R23" t="str">
            <v>Nâng cao chất lượng dịch vụ ngân hàng tại NHTM cổ phần Đầu tư và Phát triển Việt Nam - chi nhánh Phú Thọ</v>
          </cell>
          <cell r="S23" t="str">
            <v>PGS.TS. Phạm Văn Dũng</v>
          </cell>
          <cell r="T23" t="str">
            <v xml:space="preserve"> Trường ĐH Kinh tế, ĐHQG Hà Nội</v>
          </cell>
          <cell r="U23" t="str">
            <v>TS. Nguyễn Trúc Lê</v>
          </cell>
          <cell r="V23" t="str">
            <v>PTDN</v>
          </cell>
          <cell r="W23" t="str">
            <v xml:space="preserve"> Trường ĐH Kinh tế, ĐHQG Hà Nội</v>
          </cell>
          <cell r="X23" t="str">
            <v>PGS.TS. Lê Xuân Bá</v>
          </cell>
          <cell r="Y23" t="str">
            <v>KTPT</v>
          </cell>
          <cell r="Z23" t="str">
            <v>Viện Nghiên cứu quản lý kinh tế Trung ương</v>
          </cell>
          <cell r="AA23" t="str">
            <v>TS. Nguyễn Anh Tuấn</v>
          </cell>
          <cell r="AB23" t="str">
            <v>KTQT</v>
          </cell>
          <cell r="AC23" t="str">
            <v xml:space="preserve"> Trường ĐH Kinh tế, ĐHQG Hà Nội</v>
          </cell>
          <cell r="AD23" t="str">
            <v>PGS.TS. Trần Đức Hiệp</v>
          </cell>
          <cell r="AE23" t="str">
            <v>KTCT</v>
          </cell>
          <cell r="AF23" t="str">
            <v xml:space="preserve"> Trường ĐH Kinh tế, ĐHQG Hà Nội</v>
          </cell>
          <cell r="AG23" t="str">
            <v>TS. Phan Hữu Nghị</v>
          </cell>
          <cell r="AH23" t="str">
            <v>TCNH</v>
          </cell>
          <cell r="AI23" t="str">
            <v>Trường ĐH Kinh tế Quốc dân</v>
          </cell>
          <cell r="AL23">
            <v>3.09</v>
          </cell>
          <cell r="AM23" t="str">
            <v>1662/QĐ-ĐHKT</v>
          </cell>
          <cell r="AN23" t="str">
            <v>ngày 13 tháng 6 năm 2016</v>
          </cell>
          <cell r="AO23">
            <v>8.6</v>
          </cell>
          <cell r="AP23" t="str">
            <v>A</v>
          </cell>
          <cell r="AT23" t="str">
            <v>1663/QĐ-ĐHKT ngày 13 tháng 6 năm 2016</v>
          </cell>
          <cell r="AU23" t="str">
            <v>0985890937</v>
          </cell>
          <cell r="AV23" t="str">
            <v>14h00</v>
          </cell>
          <cell r="AW23" t="str">
            <v>ngày 02 tháng 7 năm 2016</v>
          </cell>
        </row>
        <row r="24">
          <cell r="G24" t="str">
            <v>Cao Thị Nhung 12/10/1984</v>
          </cell>
          <cell r="H24" t="str">
            <v>Cao Thị Nhung</v>
          </cell>
          <cell r="I24" t="str">
            <v>12/10/1984</v>
          </cell>
          <cell r="J24" t="str">
            <v>Hải Phòng</v>
          </cell>
          <cell r="K24" t="str">
            <v>Nữ</v>
          </cell>
          <cell r="L24" t="str">
            <v>Kinh tế chính trị</v>
          </cell>
          <cell r="M24" t="str">
            <v>QH-2013-E</v>
          </cell>
          <cell r="N24" t="str">
            <v>Quản lý kinh tế</v>
          </cell>
          <cell r="O24" t="str">
            <v>60340410</v>
          </cell>
          <cell r="P24">
            <v>7</v>
          </cell>
          <cell r="Q24" t="str">
            <v>Quản lý kinh tế</v>
          </cell>
          <cell r="R24" t="str">
            <v>Quản lý nhà nước đối với các khu công nghiệp trên địa bàn tỉnh Bắc Ninh</v>
          </cell>
          <cell r="S24" t="str">
            <v>TS. Phạm Quỳnh Anh</v>
          </cell>
          <cell r="T24" t="str">
            <v xml:space="preserve"> Trường ĐH Kinh tế, ĐHQG Hà Nội</v>
          </cell>
          <cell r="U24" t="str">
            <v>GS.TS. Phan Huy Đường</v>
          </cell>
          <cell r="V24" t="str">
            <v>KTCT</v>
          </cell>
          <cell r="W24" t="str">
            <v xml:space="preserve"> Trường ĐH Kinh tế, ĐHQG Hà Nội</v>
          </cell>
          <cell r="X24" t="str">
            <v>TS. Phan Trung Chính</v>
          </cell>
          <cell r="Y24" t="str">
            <v>KTCT</v>
          </cell>
          <cell r="Z24" t="str">
            <v>Học viện Chính trị quốc gia Hồ Chí Minh</v>
          </cell>
          <cell r="AA24" t="str">
            <v>PGS.TS. Trương Quốc Cường</v>
          </cell>
          <cell r="AB24" t="str">
            <v>TCNH</v>
          </cell>
          <cell r="AC24" t="str">
            <v>Học viện Ngân hàng</v>
          </cell>
          <cell r="AD24" t="str">
            <v>TS. Nguyễn Thị Thu Hoài</v>
          </cell>
          <cell r="AE24" t="str">
            <v>KTCT</v>
          </cell>
          <cell r="AF24" t="str">
            <v xml:space="preserve"> Trường ĐH Kinh tế, ĐHQG Hà Nội</v>
          </cell>
          <cell r="AG24" t="str">
            <v>PGS.TS. Phạm Thị Hồng Điệp</v>
          </cell>
          <cell r="AH24" t="str">
            <v>KTCT</v>
          </cell>
          <cell r="AI24" t="str">
            <v xml:space="preserve"> Trường ĐH Kinh tế, ĐHQG Hà Nội</v>
          </cell>
          <cell r="AL24">
            <v>3.3</v>
          </cell>
          <cell r="AM24" t="str">
            <v>1663/QĐ-ĐHKT</v>
          </cell>
          <cell r="AN24" t="str">
            <v>ngày 13 tháng 6 năm 2016</v>
          </cell>
          <cell r="AO24">
            <v>8.6</v>
          </cell>
          <cell r="AP24" t="str">
            <v>A</v>
          </cell>
          <cell r="AT24" t="str">
            <v>1664/QĐ-ĐHKT ngày 13 tháng 6 năm 2016</v>
          </cell>
          <cell r="AU24" t="str">
            <v>0974205992</v>
          </cell>
          <cell r="AV24" t="str">
            <v>14h00</v>
          </cell>
          <cell r="AW24" t="str">
            <v>ngày 02 tháng 7 năm 2016</v>
          </cell>
        </row>
        <row r="25">
          <cell r="G25" t="str">
            <v>Phạm Văn Duy 27/06/1983</v>
          </cell>
          <cell r="H25" t="str">
            <v>Phạm Văn Duy</v>
          </cell>
          <cell r="I25" t="str">
            <v>27/06/1983</v>
          </cell>
          <cell r="J25" t="str">
            <v>Hà Nam</v>
          </cell>
          <cell r="K25" t="str">
            <v>Nam</v>
          </cell>
          <cell r="L25" t="str">
            <v>Kinh tế chính trị</v>
          </cell>
          <cell r="M25" t="str">
            <v>QH-2013-E</v>
          </cell>
          <cell r="N25" t="str">
            <v>Quản lý kinh tế</v>
          </cell>
          <cell r="O25" t="str">
            <v>60340410</v>
          </cell>
          <cell r="P25">
            <v>7</v>
          </cell>
          <cell r="Q25" t="str">
            <v>Quản lý kinh tế</v>
          </cell>
          <cell r="R25" t="str">
            <v>Quản lý  nhân lực tại trường Đại học FPT</v>
          </cell>
          <cell r="S25" t="str">
            <v>PGS.TS. Nguyễn Mạnh Tuân</v>
          </cell>
          <cell r="T25" t="str">
            <v>ĐHQG Hà Nội</v>
          </cell>
          <cell r="U25" t="str">
            <v>GS.TS. Phan Huy Đường</v>
          </cell>
          <cell r="V25" t="str">
            <v>KTCT</v>
          </cell>
          <cell r="W25" t="str">
            <v xml:space="preserve"> Trường ĐH Kinh tế, ĐHQG Hà Nội</v>
          </cell>
          <cell r="X25" t="str">
            <v>TS. Phan Trung Chính</v>
          </cell>
          <cell r="Y25" t="str">
            <v>KTCT</v>
          </cell>
          <cell r="Z25" t="str">
            <v>Học viện Chính trị quốc gia Hồ Chí Minh</v>
          </cell>
          <cell r="AA25" t="str">
            <v>PGS.TS. Phạm Thị Hồng Điệp</v>
          </cell>
          <cell r="AB25" t="str">
            <v>KTCT</v>
          </cell>
          <cell r="AC25" t="str">
            <v xml:space="preserve"> Trường ĐH Kinh tế, ĐHQG Hà Nội</v>
          </cell>
          <cell r="AD25" t="str">
            <v>TS. Nguyễn Thị Thu Hoài</v>
          </cell>
          <cell r="AE25" t="str">
            <v>KTCT</v>
          </cell>
          <cell r="AF25" t="str">
            <v xml:space="preserve"> Trường ĐH Kinh tế, ĐHQG Hà Nội</v>
          </cell>
          <cell r="AG25" t="str">
            <v>PGS.TS. Trương Quốc Cường</v>
          </cell>
          <cell r="AH25" t="str">
            <v>TCNH</v>
          </cell>
          <cell r="AI25" t="str">
            <v>Học viện Ngân hàng</v>
          </cell>
          <cell r="AL25">
            <v>2.76</v>
          </cell>
          <cell r="AM25" t="str">
            <v>1664/QĐ-ĐHKT</v>
          </cell>
          <cell r="AN25" t="str">
            <v>ngày 13 tháng 6 năm 2016</v>
          </cell>
          <cell r="AO25">
            <v>8.5</v>
          </cell>
          <cell r="AP25" t="str">
            <v>A</v>
          </cell>
          <cell r="AT25" t="str">
            <v>1665/QĐ-ĐHKT ngày 13 tháng 6 năm 2016</v>
          </cell>
          <cell r="AU25" t="str">
            <v>0983349239</v>
          </cell>
          <cell r="AV25" t="str">
            <v>14h00</v>
          </cell>
          <cell r="AW25" t="str">
            <v>ngày 02 tháng 7 năm 2016</v>
          </cell>
        </row>
        <row r="26">
          <cell r="G26" t="str">
            <v>Hoàng Hồng Lặng 03/04/1983</v>
          </cell>
          <cell r="H26" t="str">
            <v>Hoàng Hồng Lặng</v>
          </cell>
          <cell r="I26" t="str">
            <v>03/04/1983</v>
          </cell>
          <cell r="J26" t="str">
            <v>Lạng Sơn</v>
          </cell>
          <cell r="K26" t="str">
            <v>Nữ</v>
          </cell>
          <cell r="L26" t="str">
            <v>Kinh tế chính trị</v>
          </cell>
          <cell r="M26" t="str">
            <v>QH-2013-E</v>
          </cell>
          <cell r="N26" t="str">
            <v>Quản lý kinh tế</v>
          </cell>
          <cell r="O26" t="str">
            <v>60340410</v>
          </cell>
          <cell r="P26">
            <v>7</v>
          </cell>
          <cell r="Q26" t="str">
            <v>Quản lý kinh tế</v>
          </cell>
          <cell r="R26" t="str">
            <v>Chính sách phát triển nguồn nhân lực  nông thôn tỉnh Lạng Sơn</v>
          </cell>
          <cell r="S26" t="str">
            <v>TS. Lê Hồng Huyên</v>
          </cell>
          <cell r="T26" t="str">
            <v>Ban Kinh tế Trung ương</v>
          </cell>
          <cell r="U26" t="str">
            <v>GS.TS. Phan Huy Đường</v>
          </cell>
          <cell r="V26" t="str">
            <v>KTCT</v>
          </cell>
          <cell r="W26" t="str">
            <v xml:space="preserve"> Trường ĐH Kinh tế, ĐHQG Hà Nội</v>
          </cell>
          <cell r="X26" t="str">
            <v>PGS.TS. Phạm Thị Hồng Điệp</v>
          </cell>
          <cell r="Y26" t="str">
            <v>KTCT</v>
          </cell>
          <cell r="Z26" t="str">
            <v xml:space="preserve"> Trường ĐH Kinh tế, ĐHQG Hà Nội</v>
          </cell>
          <cell r="AA26" t="str">
            <v>TS. Phan Trung Chính</v>
          </cell>
          <cell r="AB26" t="str">
            <v>KTCT</v>
          </cell>
          <cell r="AC26" t="str">
            <v>Học viện Chính trị quốc gia Hồ Chí Minh</v>
          </cell>
          <cell r="AD26" t="str">
            <v>TS. Nguyễn Thị Thu Hoài</v>
          </cell>
          <cell r="AE26" t="str">
            <v>KTCT</v>
          </cell>
          <cell r="AF26" t="str">
            <v xml:space="preserve"> Trường ĐH Kinh tế, ĐHQG Hà Nội</v>
          </cell>
          <cell r="AG26" t="str">
            <v>PGS.TS. Trương Quốc Cường</v>
          </cell>
          <cell r="AH26" t="str">
            <v>TCNH</v>
          </cell>
          <cell r="AI26" t="str">
            <v>Học viện Ngân hàng</v>
          </cell>
          <cell r="AL26">
            <v>2.94</v>
          </cell>
          <cell r="AM26" t="str">
            <v>1665/QĐ-ĐHKT</v>
          </cell>
          <cell r="AN26" t="str">
            <v>ngày 13 tháng 6 năm 2016</v>
          </cell>
          <cell r="AO26">
            <v>8.5</v>
          </cell>
          <cell r="AP26" t="str">
            <v>A</v>
          </cell>
          <cell r="AT26" t="str">
            <v>1666/QĐ-ĐHKT ngày 13 tháng 6 năm 2016</v>
          </cell>
          <cell r="AU26" t="str">
            <v>0915223616</v>
          </cell>
          <cell r="AV26" t="str">
            <v>14h00</v>
          </cell>
          <cell r="AW26" t="str">
            <v>ngày 02 tháng 7 năm 2016</v>
          </cell>
        </row>
        <row r="27">
          <cell r="G27" t="str">
            <v>Đoàn Thị Thùy Linh 12/10/1979</v>
          </cell>
          <cell r="H27" t="str">
            <v>Đoàn Thị Thùy Linh</v>
          </cell>
          <cell r="I27" t="str">
            <v>12/10/1979</v>
          </cell>
          <cell r="J27" t="str">
            <v>Hải Dương</v>
          </cell>
          <cell r="K27" t="str">
            <v>Nữ</v>
          </cell>
          <cell r="L27" t="str">
            <v>Kinh tế chính trị</v>
          </cell>
          <cell r="M27" t="str">
            <v>QH-2013-E</v>
          </cell>
          <cell r="N27" t="str">
            <v>Quản lý kinh tế</v>
          </cell>
          <cell r="O27" t="str">
            <v>60340410</v>
          </cell>
          <cell r="P27">
            <v>7</v>
          </cell>
          <cell r="Q27" t="str">
            <v>Quản lý kinh tế</v>
          </cell>
          <cell r="R27" t="str">
            <v>Chính sách phát triển công nghiệp hỗ trợ trên địa bàn tỉnh Hải Dương</v>
          </cell>
          <cell r="S27" t="str">
            <v>PGS.TS. Trần Đức Hiệp</v>
          </cell>
          <cell r="T27" t="str">
            <v xml:space="preserve"> Trường ĐH Kinh tế, ĐHQG Hà Nội</v>
          </cell>
          <cell r="U27" t="str">
            <v>GS.TS. Phan Huy Đường</v>
          </cell>
          <cell r="V27" t="str">
            <v>KTCT</v>
          </cell>
          <cell r="W27" t="str">
            <v xml:space="preserve"> Trường ĐH Kinh tế, ĐHQG Hà Nội</v>
          </cell>
          <cell r="X27" t="str">
            <v>PGS.TS. Trương Quốc Cường</v>
          </cell>
          <cell r="Y27" t="str">
            <v>TCNH</v>
          </cell>
          <cell r="Z27" t="str">
            <v>Học viện Ngân hàng</v>
          </cell>
          <cell r="AA27" t="str">
            <v>PGS.TS. Phạm Thị Hồng Điệp</v>
          </cell>
          <cell r="AB27" t="str">
            <v>KTCT</v>
          </cell>
          <cell r="AC27" t="str">
            <v xml:space="preserve"> Trường ĐH Kinh tế, ĐHQG Hà Nội</v>
          </cell>
          <cell r="AD27" t="str">
            <v>TS. Nguyễn Thị Thu Hoài</v>
          </cell>
          <cell r="AE27" t="str">
            <v>KTCT</v>
          </cell>
          <cell r="AF27" t="str">
            <v xml:space="preserve"> Trường ĐH Kinh tế, ĐHQG Hà Nội</v>
          </cell>
          <cell r="AG27" t="str">
            <v>TS. Phan Trung Chính</v>
          </cell>
          <cell r="AH27" t="str">
            <v>KTCT</v>
          </cell>
          <cell r="AI27" t="str">
            <v>Học viện Chính trị quốc gia Hồ Chí Minh</v>
          </cell>
          <cell r="AL27">
            <v>2.91</v>
          </cell>
          <cell r="AM27" t="str">
            <v>1666/QĐ-ĐHKT</v>
          </cell>
          <cell r="AN27" t="str">
            <v>ngày 13 tháng 6 năm 2016</v>
          </cell>
          <cell r="AO27">
            <v>8.8000000000000007</v>
          </cell>
          <cell r="AP27" t="str">
            <v>A</v>
          </cell>
          <cell r="AT27" t="str">
            <v>1667/QĐ-ĐHKT ngày 13 tháng 6 năm 2016</v>
          </cell>
          <cell r="AU27" t="str">
            <v>0912912238</v>
          </cell>
          <cell r="AV27" t="str">
            <v>14h00</v>
          </cell>
          <cell r="AW27" t="str">
            <v>ngày 02 tháng 7 năm 2016</v>
          </cell>
        </row>
        <row r="28">
          <cell r="G28" t="str">
            <v>Ngô Xuân Khiêm 14/01/1977</v>
          </cell>
          <cell r="H28" t="str">
            <v>Ngô Xuân Khiêm</v>
          </cell>
          <cell r="I28" t="str">
            <v>14/01/1977</v>
          </cell>
          <cell r="J28" t="str">
            <v>Hải Dương</v>
          </cell>
          <cell r="K28" t="str">
            <v>Nam</v>
          </cell>
          <cell r="L28" t="str">
            <v>Kinh tế chính trị</v>
          </cell>
          <cell r="M28" t="str">
            <v>QH-2013-E</v>
          </cell>
          <cell r="N28" t="str">
            <v>Quản lý kinh tế</v>
          </cell>
          <cell r="O28" t="str">
            <v>60340410</v>
          </cell>
          <cell r="P28">
            <v>8</v>
          </cell>
          <cell r="Q28" t="str">
            <v>Quản lý kinh tế</v>
          </cell>
          <cell r="R28" t="str">
            <v>Quản lý đội ngũ cán bộ, công chức cấp xã ở huyện Thanh Miện, tỉnh Hải Dương</v>
          </cell>
          <cell r="S28" t="str">
            <v>TS. Lê Thị Hồng Điệp</v>
          </cell>
          <cell r="T28" t="str">
            <v xml:space="preserve"> Trường ĐH Kinh tế, ĐHQG Hà Nội</v>
          </cell>
          <cell r="U28" t="str">
            <v>GS.TS. Phan Huy Đường</v>
          </cell>
          <cell r="V28" t="str">
            <v>KTCT</v>
          </cell>
          <cell r="W28" t="str">
            <v xml:space="preserve"> Trường ĐH Kinh tế, ĐHQG Hà Nội</v>
          </cell>
          <cell r="X28" t="str">
            <v>TS. Nguyễn Xuân Thành</v>
          </cell>
          <cell r="Y28" t="str">
            <v>Kinh tế</v>
          </cell>
          <cell r="Z28" t="str">
            <v>Cục thuế thành phố Hà Nội</v>
          </cell>
          <cell r="AA28" t="str">
            <v>TS. Phan Trung Chính</v>
          </cell>
          <cell r="AB28" t="str">
            <v>KTCT</v>
          </cell>
          <cell r="AC28" t="str">
            <v>Học viện Chính trị quốc gia Hồ Chí Minh</v>
          </cell>
          <cell r="AD28" t="str">
            <v>TS. Nguyễn Thùy Anh</v>
          </cell>
          <cell r="AE28" t="str">
            <v>NCQT</v>
          </cell>
          <cell r="AF28" t="str">
            <v xml:space="preserve"> Trường ĐH Kinh tế, ĐHQG Hà Nội</v>
          </cell>
          <cell r="AG28" t="str">
            <v>TS. Nguyễn Anh Tuấn</v>
          </cell>
          <cell r="AH28" t="str">
            <v>KTQT</v>
          </cell>
          <cell r="AI28" t="str">
            <v xml:space="preserve"> Trường ĐH Kinh tế, ĐHQG Hà Nội</v>
          </cell>
          <cell r="AL28">
            <v>3.01</v>
          </cell>
          <cell r="AM28" t="str">
            <v>1667/QĐ-ĐHKT</v>
          </cell>
          <cell r="AN28" t="str">
            <v>ngày 13 tháng 6 năm 2016</v>
          </cell>
          <cell r="AO28">
            <v>8.8000000000000007</v>
          </cell>
          <cell r="AP28" t="str">
            <v>A</v>
          </cell>
          <cell r="AT28" t="str">
            <v>1668/QĐ-ĐHKT ngày 13 tháng 6 năm 2016</v>
          </cell>
          <cell r="AU28" t="str">
            <v>0913688827</v>
          </cell>
          <cell r="AV28" t="str">
            <v>8h00</v>
          </cell>
          <cell r="AW28" t="str">
            <v>ngày 02 tháng 7 năm 2016</v>
          </cell>
        </row>
        <row r="29">
          <cell r="G29" t="str">
            <v>Đặng Thị Việt Hạnh 12/09/1979</v>
          </cell>
          <cell r="H29" t="str">
            <v>Đặng Thị Việt Hạnh</v>
          </cell>
          <cell r="I29" t="str">
            <v>12/09/1979</v>
          </cell>
          <cell r="J29" t="str">
            <v>Nghệ An</v>
          </cell>
          <cell r="K29" t="str">
            <v>Nữ</v>
          </cell>
          <cell r="L29" t="str">
            <v>Kinh tế chính trị</v>
          </cell>
          <cell r="M29" t="str">
            <v>QH-2013-E</v>
          </cell>
          <cell r="N29" t="str">
            <v>Quản lý kinh tế</v>
          </cell>
          <cell r="O29" t="str">
            <v>60340410</v>
          </cell>
          <cell r="P29">
            <v>8</v>
          </cell>
          <cell r="Q29" t="str">
            <v>Quản lý kinh tế</v>
          </cell>
          <cell r="R29" t="str">
            <v>Quản lý nhân lực tại Ngân hàng TMCP Hàng hải Việt Nam - Chi nhánh Cầu Giấy</v>
          </cell>
          <cell r="S29" t="str">
            <v>PGS.TS. Trần Đức Hiệp</v>
          </cell>
          <cell r="T29" t="str">
            <v xml:space="preserve"> Trường ĐH Kinh tế, ĐHQG Hà Nội</v>
          </cell>
          <cell r="U29" t="str">
            <v>GS.TS. Phan Huy Đường</v>
          </cell>
          <cell r="V29" t="str">
            <v>KTCT</v>
          </cell>
          <cell r="W29" t="str">
            <v xml:space="preserve"> Trường ĐH Kinh tế, ĐHQG Hà Nội</v>
          </cell>
          <cell r="X29" t="str">
            <v>TS. Phan Trung Chính</v>
          </cell>
          <cell r="Y29" t="str">
            <v>KTCT</v>
          </cell>
          <cell r="Z29" t="str">
            <v>Học viện Chính trị quốc gia Hồ Chí Minh</v>
          </cell>
          <cell r="AA29" t="str">
            <v>TS. Nguyễn Xuân Thành</v>
          </cell>
          <cell r="AB29" t="str">
            <v>Kinh tế</v>
          </cell>
          <cell r="AC29" t="str">
            <v>Cục thuế thành phố Hà Nội</v>
          </cell>
          <cell r="AD29" t="str">
            <v>TS. Nguyễn Thùy Anh</v>
          </cell>
          <cell r="AE29" t="str">
            <v>NCQT</v>
          </cell>
          <cell r="AF29" t="str">
            <v xml:space="preserve"> Trường ĐH Kinh tế, ĐHQG Hà Nội</v>
          </cell>
          <cell r="AG29" t="str">
            <v>TS. Nguyễn Anh Tuấn</v>
          </cell>
          <cell r="AH29" t="str">
            <v>KTQT</v>
          </cell>
          <cell r="AI29" t="str">
            <v xml:space="preserve"> Trường ĐH Kinh tế, ĐHQG Hà Nội</v>
          </cell>
          <cell r="AL29">
            <v>2.91</v>
          </cell>
          <cell r="AM29" t="str">
            <v>1668/QĐ-ĐHKT</v>
          </cell>
          <cell r="AN29" t="str">
            <v>ngày 13 tháng 6 năm 2016</v>
          </cell>
          <cell r="AO29">
            <v>8.8000000000000007</v>
          </cell>
          <cell r="AP29" t="str">
            <v>A</v>
          </cell>
          <cell r="AT29" t="str">
            <v>1669/QĐ-ĐHKT ngày 13 tháng 6 năm 2016</v>
          </cell>
          <cell r="AU29" t="str">
            <v>0989996079</v>
          </cell>
          <cell r="AV29" t="str">
            <v>8h00</v>
          </cell>
          <cell r="AW29" t="str">
            <v>ngày 02 tháng 7 năm 2016</v>
          </cell>
        </row>
        <row r="30">
          <cell r="G30" t="str">
            <v>Nguyễn Tiến Ngợi 07/11/1982</v>
          </cell>
          <cell r="H30" t="str">
            <v>Nguyễn Tiến Ngợi</v>
          </cell>
          <cell r="I30" t="str">
            <v>07/11/1982</v>
          </cell>
          <cell r="J30" t="str">
            <v>Hải Dương</v>
          </cell>
          <cell r="K30" t="str">
            <v>Nam</v>
          </cell>
          <cell r="L30" t="str">
            <v>Kinh tế chính trị</v>
          </cell>
          <cell r="M30" t="str">
            <v>QH-2013-E</v>
          </cell>
          <cell r="N30" t="str">
            <v>Quản lý kinh tế</v>
          </cell>
          <cell r="O30" t="str">
            <v>60340410</v>
          </cell>
          <cell r="P30">
            <v>8</v>
          </cell>
          <cell r="Q30" t="str">
            <v>Quản lý kinh tế</v>
          </cell>
          <cell r="R30" t="str">
            <v>Quản lý ngân sách nhà nước của huyện Thanh Miện, tỉnh Hải Dương</v>
          </cell>
          <cell r="S30" t="str">
            <v>TS. Lê Hồng Huyên</v>
          </cell>
          <cell r="T30" t="str">
            <v xml:space="preserve"> Trường ĐH Kinh tế, ĐHQG Hà Nội</v>
          </cell>
          <cell r="U30" t="str">
            <v>GS.TS. Phan Huy Đường</v>
          </cell>
          <cell r="V30" t="str">
            <v>KTCT</v>
          </cell>
          <cell r="W30" t="str">
            <v xml:space="preserve"> Trường ĐH Kinh tế, ĐHQG Hà Nội</v>
          </cell>
          <cell r="X30" t="str">
            <v>TS. Nguyễn Xuân Thành</v>
          </cell>
          <cell r="Y30" t="str">
            <v>Kinh tế</v>
          </cell>
          <cell r="Z30" t="str">
            <v>Cục thuế thành phố Hà Nội</v>
          </cell>
          <cell r="AA30" t="str">
            <v>TS. Nguyễn Anh Tuấn</v>
          </cell>
          <cell r="AB30" t="str">
            <v>KTQT</v>
          </cell>
          <cell r="AC30" t="str">
            <v xml:space="preserve"> Trường ĐH Kinh tế, ĐHQG Hà Nội</v>
          </cell>
          <cell r="AD30" t="str">
            <v>TS. Nguyễn Thùy Anh</v>
          </cell>
          <cell r="AE30" t="str">
            <v>NCQT</v>
          </cell>
          <cell r="AF30" t="str">
            <v xml:space="preserve"> Trường ĐH Kinh tế, ĐHQG Hà Nội</v>
          </cell>
          <cell r="AG30" t="str">
            <v>TS. Phan Trung Chính</v>
          </cell>
          <cell r="AH30" t="str">
            <v>KTCT</v>
          </cell>
          <cell r="AI30" t="str">
            <v>Học viện Chính trị quốc gia Hồ Chí Minh</v>
          </cell>
          <cell r="AL30">
            <v>3.11</v>
          </cell>
          <cell r="AM30" t="str">
            <v>1669/QĐ-ĐHKT</v>
          </cell>
          <cell r="AN30" t="str">
            <v>ngày 13 tháng 6 năm 2016</v>
          </cell>
          <cell r="AO30">
            <v>8.6</v>
          </cell>
          <cell r="AP30" t="str">
            <v>A</v>
          </cell>
          <cell r="AT30" t="str">
            <v>1670/QĐ-ĐHKT ngày 13 tháng 6 năm 2016</v>
          </cell>
          <cell r="AU30" t="str">
            <v>0978251212</v>
          </cell>
          <cell r="AV30" t="str">
            <v>8h00</v>
          </cell>
          <cell r="AW30" t="str">
            <v>ngày 02 tháng 7 năm 2016</v>
          </cell>
        </row>
        <row r="31">
          <cell r="G31" t="str">
            <v>Hoàng Anh Tuấn 08/07/1984</v>
          </cell>
          <cell r="H31" t="str">
            <v>Hoàng Anh Tuấn</v>
          </cell>
          <cell r="I31" t="str">
            <v>08/07/1984</v>
          </cell>
          <cell r="J31" t="str">
            <v>Hải Dương</v>
          </cell>
          <cell r="K31" t="str">
            <v>Nam</v>
          </cell>
          <cell r="L31" t="str">
            <v>Kinh tế chính trị</v>
          </cell>
          <cell r="M31" t="str">
            <v>QH-2013-E</v>
          </cell>
          <cell r="N31" t="str">
            <v>Quản lý kinh tế</v>
          </cell>
          <cell r="O31" t="str">
            <v>60340410</v>
          </cell>
          <cell r="P31">
            <v>8</v>
          </cell>
          <cell r="Q31" t="str">
            <v>Quản lý kinh tế</v>
          </cell>
          <cell r="R31" t="str">
            <v>Phát triển khu du lịch sinh thái Đảo Cò Chi Lăng Nam, huyện Thanh Miện, tỉnh Hải Dương</v>
          </cell>
          <cell r="S31" t="str">
            <v>TS. Trần Quang Tuyến</v>
          </cell>
          <cell r="T31" t="str">
            <v xml:space="preserve"> Trường ĐH Kinh tế, ĐHQG Hà Nội</v>
          </cell>
          <cell r="U31" t="str">
            <v>GS.TS. Phan Huy Đường</v>
          </cell>
          <cell r="V31" t="str">
            <v>KTCT</v>
          </cell>
          <cell r="W31" t="str">
            <v xml:space="preserve"> Trường ĐH Kinh tế, ĐHQG Hà Nội</v>
          </cell>
          <cell r="X31" t="str">
            <v>TS. Nguyễn Anh Tuấn</v>
          </cell>
          <cell r="Y31" t="str">
            <v>KTQT</v>
          </cell>
          <cell r="Z31" t="str">
            <v xml:space="preserve"> Trường ĐH Kinh tế, ĐHQG Hà Nội</v>
          </cell>
          <cell r="AA31" t="str">
            <v>TS. Nguyễn Xuân Thành</v>
          </cell>
          <cell r="AB31" t="str">
            <v>Kinh tế</v>
          </cell>
          <cell r="AC31" t="str">
            <v>Cục thuế thành phố Hà Nội</v>
          </cell>
          <cell r="AD31" t="str">
            <v>TS. Nguyễn Thùy Anh</v>
          </cell>
          <cell r="AE31" t="str">
            <v>NCQT</v>
          </cell>
          <cell r="AF31" t="str">
            <v xml:space="preserve"> Trường ĐH Kinh tế, ĐHQG Hà Nội</v>
          </cell>
          <cell r="AG31" t="str">
            <v>TS. Phan Trung Chính</v>
          </cell>
          <cell r="AH31" t="str">
            <v>KTCT</v>
          </cell>
          <cell r="AI31" t="str">
            <v>Học viện Chính trị quốc gia Hồ Chí Minh</v>
          </cell>
          <cell r="AL31">
            <v>3.01</v>
          </cell>
          <cell r="AM31" t="str">
            <v>1670/QĐ-ĐHKT</v>
          </cell>
          <cell r="AN31" t="str">
            <v>ngày 13 tháng 6 năm 2016</v>
          </cell>
          <cell r="AO31">
            <v>8.6</v>
          </cell>
          <cell r="AP31" t="str">
            <v>A</v>
          </cell>
          <cell r="AT31" t="str">
            <v>1671/QĐ-ĐHKT ngày 13 tháng 6 năm 2016</v>
          </cell>
          <cell r="AU31" t="str">
            <v>0978790784</v>
          </cell>
          <cell r="AV31" t="str">
            <v>8h00</v>
          </cell>
          <cell r="AW31" t="str">
            <v>ngày 02 tháng 7 năm 2016</v>
          </cell>
        </row>
        <row r="32">
          <cell r="G32" t="str">
            <v>Phan Minh Thông 18/02/1979</v>
          </cell>
          <cell r="H32" t="str">
            <v>Phan Minh Thông</v>
          </cell>
          <cell r="I32" t="str">
            <v>18/02/1979</v>
          </cell>
          <cell r="J32" t="str">
            <v xml:space="preserve">Nghệ An </v>
          </cell>
          <cell r="K32" t="str">
            <v>Nam</v>
          </cell>
          <cell r="L32" t="str">
            <v>Kinh tế chính trị</v>
          </cell>
          <cell r="M32" t="str">
            <v>QH-2013-E</v>
          </cell>
          <cell r="N32" t="str">
            <v>Quản lý kinh tế</v>
          </cell>
          <cell r="O32" t="str">
            <v>60340410</v>
          </cell>
          <cell r="P32">
            <v>8</v>
          </cell>
          <cell r="Q32" t="str">
            <v>Quản lý kinh tế</v>
          </cell>
          <cell r="R32" t="str">
            <v>Quản lý thu thuế tại Chi cục thuế Thành phố Vinh, Nghệ An</v>
          </cell>
          <cell r="S32" t="str">
            <v>PGS.TS. Phạm Văn Dũng</v>
          </cell>
          <cell r="T32" t="str">
            <v xml:space="preserve"> Trường ĐH Kinh tế, ĐHQG Hà Nội</v>
          </cell>
          <cell r="U32" t="str">
            <v>GS.TS. Phan Huy Đường</v>
          </cell>
          <cell r="V32" t="str">
            <v>KTCT</v>
          </cell>
          <cell r="W32" t="str">
            <v xml:space="preserve"> Trường ĐH Kinh tế, ĐHQG Hà Nội</v>
          </cell>
          <cell r="X32" t="str">
            <v>TS. Phan Trung Chính</v>
          </cell>
          <cell r="Y32" t="str">
            <v>KTCT</v>
          </cell>
          <cell r="Z32" t="str">
            <v>Học viện Chính trị quốc gia Hồ Chí Minh</v>
          </cell>
          <cell r="AA32" t="str">
            <v>TS. Nguyễn Anh Tuấn</v>
          </cell>
          <cell r="AB32" t="str">
            <v>KTQT</v>
          </cell>
          <cell r="AC32" t="str">
            <v xml:space="preserve"> Trường ĐH Kinh tế, ĐHQG Hà Nội</v>
          </cell>
          <cell r="AD32" t="str">
            <v>TS. Nguyễn Thùy Anh</v>
          </cell>
          <cell r="AE32" t="str">
            <v>NCQT</v>
          </cell>
          <cell r="AF32" t="str">
            <v xml:space="preserve"> Trường ĐH Kinh tế, ĐHQG Hà Nội</v>
          </cell>
          <cell r="AG32" t="str">
            <v>TS. Nguyễn Xuân Thành</v>
          </cell>
          <cell r="AH32" t="str">
            <v>Kinh tế</v>
          </cell>
          <cell r="AI32" t="str">
            <v>Cục thuế thành phố Hà Nội</v>
          </cell>
          <cell r="AL32">
            <v>2.96</v>
          </cell>
          <cell r="AM32" t="str">
            <v>1671/QĐ-ĐHKT</v>
          </cell>
          <cell r="AN32" t="str">
            <v>ngày 13 tháng 6 năm 2016</v>
          </cell>
          <cell r="AO32">
            <v>8.4</v>
          </cell>
          <cell r="AP32" t="str">
            <v>B+</v>
          </cell>
          <cell r="AT32" t="str">
            <v>1672/QĐ-ĐHKT ngày 13 tháng 6 năm 2016</v>
          </cell>
          <cell r="AU32">
            <v>0</v>
          </cell>
          <cell r="AV32" t="str">
            <v>8h00</v>
          </cell>
          <cell r="AW32" t="str">
            <v>ngày 02 tháng 7 năm 2016</v>
          </cell>
        </row>
        <row r="33">
          <cell r="G33" t="str">
            <v>Đoàn Huy Tùng 25/08/1990</v>
          </cell>
          <cell r="H33" t="str">
            <v>Đoàn Huy Tùng</v>
          </cell>
          <cell r="I33" t="str">
            <v>25/08/1990</v>
          </cell>
          <cell r="J33" t="str">
            <v>Hải Phòng</v>
          </cell>
          <cell r="K33" t="str">
            <v>Nam</v>
          </cell>
          <cell r="L33" t="str">
            <v>Quản trị kinh doanh</v>
          </cell>
          <cell r="M33" t="str">
            <v>QH-2013-E</v>
          </cell>
          <cell r="N33" t="str">
            <v>Quản trị kinh doanh</v>
          </cell>
          <cell r="O33">
            <v>60340102</v>
          </cell>
          <cell r="P33">
            <v>9</v>
          </cell>
          <cell r="Q33" t="str">
            <v>Quản trị kinh doanh</v>
          </cell>
          <cell r="R33" t="str">
            <v>Đào tạo và phát triển nguồn nhân lực tại công ty điện lực Hải Phòng</v>
          </cell>
          <cell r="S33" t="str">
            <v>TS. Trương Minh Đức</v>
          </cell>
          <cell r="T33" t="str">
            <v xml:space="preserve"> Trường ĐH Kinh tế, ĐHQG Hà Nội</v>
          </cell>
          <cell r="U33" t="str">
            <v>PGS.TS. Hoàng Văn Hải</v>
          </cell>
          <cell r="V33" t="str">
            <v>QLKT</v>
          </cell>
          <cell r="W33" t="str">
            <v xml:space="preserve"> Trường ĐH Kinh tế, ĐHQG Hà Nội</v>
          </cell>
          <cell r="X33" t="str">
            <v>PGS.TS. Nguyễn Văn Định</v>
          </cell>
          <cell r="Y33" t="str">
            <v>TCNH</v>
          </cell>
          <cell r="Z33" t="str">
            <v>Khoa Quốc tế, ĐHQG Hà Nội</v>
          </cell>
          <cell r="AA33" t="str">
            <v>GS.TS. Bùi Xuân Phong</v>
          </cell>
          <cell r="AB33" t="str">
            <v>QTKD</v>
          </cell>
          <cell r="AC33" t="str">
            <v>Học viện Công nghệ Bưu chính Viễn Thông</v>
          </cell>
          <cell r="AD33" t="str">
            <v>TS. Nhâm Phong Tuân</v>
          </cell>
          <cell r="AE33" t="str">
            <v>QTCL</v>
          </cell>
          <cell r="AF33" t="str">
            <v xml:space="preserve"> Trường ĐH Kinh tế, ĐHQG Hà Nội</v>
          </cell>
          <cell r="AG33" t="str">
            <v>PGS.TS. Đỗ Minh Cương</v>
          </cell>
          <cell r="AH33" t="str">
            <v>Chính trị học</v>
          </cell>
          <cell r="AI33" t="str">
            <v xml:space="preserve"> Trường ĐH Kinh tế, ĐHQG Hà Nội</v>
          </cell>
          <cell r="AL33">
            <v>2.99</v>
          </cell>
          <cell r="AM33" t="str">
            <v>1672/QĐ-ĐHKT</v>
          </cell>
          <cell r="AN33" t="str">
            <v>ngày 13 tháng 6 năm 2016</v>
          </cell>
          <cell r="AO33">
            <v>8.3000000000000007</v>
          </cell>
          <cell r="AP33" t="str">
            <v>B+</v>
          </cell>
          <cell r="AT33" t="str">
            <v>1673/QĐ-ĐHKT ngày 13 tháng 6 năm 2016</v>
          </cell>
          <cell r="AU33" t="str">
            <v>0973618735</v>
          </cell>
          <cell r="AV33" t="str">
            <v>14h00</v>
          </cell>
          <cell r="AW33" t="str">
            <v>ngày 02 tháng 7 năm 2016</v>
          </cell>
        </row>
        <row r="34">
          <cell r="G34" t="str">
            <v>Trần Thị Lan 24/09/1982</v>
          </cell>
          <cell r="H34" t="str">
            <v>Trần Thị Lan</v>
          </cell>
          <cell r="I34" t="str">
            <v>24/09/1982</v>
          </cell>
          <cell r="J34" t="str">
            <v>Nam Định</v>
          </cell>
          <cell r="K34" t="str">
            <v>Nữ</v>
          </cell>
          <cell r="L34" t="str">
            <v>Quản trị kinh doanh</v>
          </cell>
          <cell r="M34" t="str">
            <v>QH-2013-E</v>
          </cell>
          <cell r="N34" t="str">
            <v>Quản trị kinh doanh</v>
          </cell>
          <cell r="O34">
            <v>60340102</v>
          </cell>
          <cell r="P34">
            <v>9</v>
          </cell>
          <cell r="Q34" t="str">
            <v>Quản trị kinh doanh</v>
          </cell>
          <cell r="R34" t="str">
            <v>Đào tạo nhân lực tại Công ty 26- Bộ Quốc Phòng</v>
          </cell>
          <cell r="S34" t="str">
            <v>TS. Đỗ Xuân Trường</v>
          </cell>
          <cell r="T34" t="str">
            <v xml:space="preserve"> Trường ĐH Kinh tế, ĐHQG Hà Nội</v>
          </cell>
          <cell r="U34" t="str">
            <v>PGS.TS. Hoàng Văn Hải</v>
          </cell>
          <cell r="V34" t="str">
            <v>QLKT</v>
          </cell>
          <cell r="W34" t="str">
            <v xml:space="preserve"> Trường ĐH Kinh tế, ĐHQG Hà Nội</v>
          </cell>
          <cell r="X34" t="str">
            <v>PGS.TS. Nguyễn Văn Định</v>
          </cell>
          <cell r="Y34" t="str">
            <v>TCNH</v>
          </cell>
          <cell r="Z34" t="str">
            <v>Khoa Quốc tế, ĐHQG Hà Nội</v>
          </cell>
          <cell r="AA34" t="str">
            <v>PGS.TS. Đỗ Minh Cương</v>
          </cell>
          <cell r="AB34" t="str">
            <v>Chính trị học</v>
          </cell>
          <cell r="AC34" t="str">
            <v xml:space="preserve"> Trường ĐH Kinh tế, ĐHQG Hà Nội</v>
          </cell>
          <cell r="AD34" t="str">
            <v>TS. Nhâm Phong Tuân</v>
          </cell>
          <cell r="AE34" t="str">
            <v>QTCL</v>
          </cell>
          <cell r="AF34" t="str">
            <v xml:space="preserve"> Trường ĐH Kinh tế, ĐHQG Hà Nội</v>
          </cell>
          <cell r="AG34" t="str">
            <v>GS.TS. Bùi Xuân Phong</v>
          </cell>
          <cell r="AH34" t="str">
            <v>QTKD</v>
          </cell>
          <cell r="AI34" t="str">
            <v>Học viện Công nghệ Bưu chính Viễn Thông</v>
          </cell>
          <cell r="AL34">
            <v>2.99</v>
          </cell>
          <cell r="AM34" t="str">
            <v>1673/QĐ-ĐHKT</v>
          </cell>
          <cell r="AN34" t="str">
            <v>ngày 13 tháng 6 năm 2016</v>
          </cell>
          <cell r="AO34">
            <v>8.5</v>
          </cell>
          <cell r="AP34" t="str">
            <v>A</v>
          </cell>
          <cell r="AT34" t="str">
            <v>1674/QĐ-ĐHKT ngày 13 tháng 6 năm 2016</v>
          </cell>
          <cell r="AU34" t="str">
            <v>0946123368</v>
          </cell>
          <cell r="AV34" t="str">
            <v>14h00</v>
          </cell>
          <cell r="AW34" t="str">
            <v>ngày 02 tháng 7 năm 2016</v>
          </cell>
        </row>
        <row r="35">
          <cell r="G35" t="str">
            <v>Nguyễn Diệu Linh 04/11/1991</v>
          </cell>
          <cell r="H35" t="str">
            <v>Nguyễn Diệu Linh</v>
          </cell>
          <cell r="I35" t="str">
            <v>04/11/1991</v>
          </cell>
          <cell r="J35" t="str">
            <v>Hà Nội</v>
          </cell>
          <cell r="K35" t="str">
            <v>Nữ</v>
          </cell>
          <cell r="L35" t="str">
            <v>Quản trị kinh doanh</v>
          </cell>
          <cell r="M35" t="str">
            <v>QH-2013-E</v>
          </cell>
          <cell r="N35" t="str">
            <v>Quản trị kinh doanh</v>
          </cell>
          <cell r="O35">
            <v>60340102</v>
          </cell>
          <cell r="P35">
            <v>9</v>
          </cell>
          <cell r="Q35" t="str">
            <v>Quản trị kinh doanh</v>
          </cell>
          <cell r="R35" t="str">
            <v>Tạo động lực cho người lao động tại công ty Cổ phần Đầu tư Xây dựng Hạ tầng Hồng Hà</v>
          </cell>
          <cell r="S35" t="str">
            <v>TS. Đỗ Xuân Trường</v>
          </cell>
          <cell r="T35" t="str">
            <v xml:space="preserve"> Trường ĐH Kinh tế, ĐHQG Hà Nội</v>
          </cell>
          <cell r="U35" t="str">
            <v>PGS.TS. Hoàng Văn Hải</v>
          </cell>
          <cell r="V35" t="str">
            <v>QLKT</v>
          </cell>
          <cell r="W35" t="str">
            <v xml:space="preserve"> Trường ĐH Kinh tế, ĐHQG Hà Nội</v>
          </cell>
          <cell r="X35" t="str">
            <v>PGS.TS. Đỗ Minh Cương</v>
          </cell>
          <cell r="Y35" t="str">
            <v>Chính trị học</v>
          </cell>
          <cell r="Z35" t="str">
            <v xml:space="preserve"> Trường ĐH Kinh tế, ĐHQG Hà Nội</v>
          </cell>
          <cell r="AA35" t="str">
            <v>PGS.TS. Nguyễn Văn Định</v>
          </cell>
          <cell r="AB35" t="str">
            <v>TCNH</v>
          </cell>
          <cell r="AC35" t="str">
            <v>Khoa Quốc tế, ĐHQG Hà Nội</v>
          </cell>
          <cell r="AD35" t="str">
            <v>TS. Nhâm Phong Tuân</v>
          </cell>
          <cell r="AE35" t="str">
            <v>QTCL</v>
          </cell>
          <cell r="AF35" t="str">
            <v xml:space="preserve"> Trường ĐH Kinh tế, ĐHQG Hà Nội</v>
          </cell>
          <cell r="AG35" t="str">
            <v>GS.TS. Bùi Xuân Phong</v>
          </cell>
          <cell r="AH35" t="str">
            <v>QTKD</v>
          </cell>
          <cell r="AI35" t="str">
            <v>Học viện Công nghệ Bưu chính Viễn Thông</v>
          </cell>
          <cell r="AL35">
            <v>3.35</v>
          </cell>
          <cell r="AM35" t="str">
            <v>1674/QĐ-ĐHKT</v>
          </cell>
          <cell r="AN35" t="str">
            <v>ngày 13 tháng 6 năm 2016</v>
          </cell>
          <cell r="AO35">
            <v>8.3000000000000007</v>
          </cell>
          <cell r="AP35" t="str">
            <v>B+</v>
          </cell>
          <cell r="AT35" t="str">
            <v>1675/QĐ-ĐHKT ngày 13 tháng 6 năm 2016</v>
          </cell>
          <cell r="AU35" t="str">
            <v>0978221191</v>
          </cell>
          <cell r="AV35" t="str">
            <v>14h00</v>
          </cell>
          <cell r="AW35" t="str">
            <v>ngày 02 tháng 7 năm 2016</v>
          </cell>
        </row>
        <row r="36">
          <cell r="G36" t="str">
            <v>Đỗ Quốc Đạt 01/02/1982</v>
          </cell>
          <cell r="H36" t="str">
            <v>Đỗ Quốc Đạt</v>
          </cell>
          <cell r="I36" t="str">
            <v>01/02/1982</v>
          </cell>
          <cell r="J36" t="str">
            <v>Hà Nội</v>
          </cell>
          <cell r="K36" t="str">
            <v>Nam</v>
          </cell>
          <cell r="L36" t="str">
            <v>Quản trị kinh doanh</v>
          </cell>
          <cell r="M36" t="str">
            <v>QH-2013-E</v>
          </cell>
          <cell r="N36" t="str">
            <v>Quản trị kinh doanh</v>
          </cell>
          <cell r="O36">
            <v>60340102</v>
          </cell>
          <cell r="P36">
            <v>9</v>
          </cell>
          <cell r="Q36" t="str">
            <v>Quản trị kinh doanh</v>
          </cell>
          <cell r="R36" t="str">
            <v>Tuyển dụng nhân lực tại Công ty TNHH Quản lý nợ và khai thác tài sản - Ngân hàng TMCP Quân đội</v>
          </cell>
          <cell r="S36" t="str">
            <v>TS. Trần Huy Phương</v>
          </cell>
          <cell r="T36" t="str">
            <v>Khoa QTKD-ĐHQGHN</v>
          </cell>
          <cell r="U36" t="str">
            <v>PGS.TS. Hoàng Văn Hải</v>
          </cell>
          <cell r="V36" t="str">
            <v>QLKT</v>
          </cell>
          <cell r="W36" t="str">
            <v xml:space="preserve"> Trường ĐH Kinh tế, ĐHQG Hà Nội</v>
          </cell>
          <cell r="X36" t="str">
            <v>GS.TS. Bùi Xuân Phong</v>
          </cell>
          <cell r="Y36" t="str">
            <v>QTKD</v>
          </cell>
          <cell r="Z36" t="str">
            <v>Học viện Công nghệ Bưu chính Viễn Thông</v>
          </cell>
          <cell r="AA36" t="str">
            <v>PGS.TS. Đỗ Minh Cương</v>
          </cell>
          <cell r="AB36" t="str">
            <v>Chính trị học</v>
          </cell>
          <cell r="AC36" t="str">
            <v xml:space="preserve"> Trường ĐH Kinh tế, ĐHQG Hà Nội</v>
          </cell>
          <cell r="AD36" t="str">
            <v>TS. Nhâm Phong Tuân</v>
          </cell>
          <cell r="AE36" t="str">
            <v>QTCL</v>
          </cell>
          <cell r="AF36" t="str">
            <v xml:space="preserve"> Trường ĐH Kinh tế, ĐHQG Hà Nội</v>
          </cell>
          <cell r="AG36" t="str">
            <v>PGS.TS. Nguyễn Văn Định</v>
          </cell>
          <cell r="AH36" t="str">
            <v>TCNH</v>
          </cell>
          <cell r="AI36" t="str">
            <v>Khoa Quốc tế, ĐHQG Hà Nội</v>
          </cell>
          <cell r="AL36">
            <v>2.85</v>
          </cell>
          <cell r="AM36" t="str">
            <v>1675/QĐ-ĐHKT</v>
          </cell>
          <cell r="AN36" t="str">
            <v>ngày 13 tháng 6 năm 2016</v>
          </cell>
          <cell r="AO36">
            <v>8.6</v>
          </cell>
          <cell r="AP36" t="str">
            <v>A</v>
          </cell>
          <cell r="AT36" t="str">
            <v>1676/QĐ-ĐHKT ngày 13 tháng 6 năm 2016</v>
          </cell>
          <cell r="AU36" t="str">
            <v>01635686686</v>
          </cell>
          <cell r="AV36" t="str">
            <v>14h00</v>
          </cell>
          <cell r="AW36" t="str">
            <v>ngày 02 tháng 7 năm 2016</v>
          </cell>
        </row>
        <row r="37">
          <cell r="G37" t="str">
            <v>Nguyễn Thị Minh Nguyệt 30/01/1981</v>
          </cell>
          <cell r="H37" t="str">
            <v>Nguyễn Thị Minh Nguyệt</v>
          </cell>
          <cell r="I37" t="str">
            <v>30/01/1981</v>
          </cell>
          <cell r="J37" t="str">
            <v>Hà Nội</v>
          </cell>
          <cell r="K37" t="str">
            <v>Nữ</v>
          </cell>
          <cell r="L37" t="str">
            <v>Quản trị kinh doanh</v>
          </cell>
          <cell r="M37" t="str">
            <v>QH-2013-E</v>
          </cell>
          <cell r="N37" t="str">
            <v>Quản trị kinh doanh</v>
          </cell>
          <cell r="O37">
            <v>60340102</v>
          </cell>
          <cell r="P37">
            <v>10</v>
          </cell>
          <cell r="Q37" t="str">
            <v>Quản trị kinh doanh</v>
          </cell>
          <cell r="R37" t="str">
            <v>Chất lượng nhân lực của Viện nghiên cứu sành sứ thủy tinh công nghiệp</v>
          </cell>
          <cell r="S37" t="str">
            <v>TS. Lê Xuân Sang</v>
          </cell>
          <cell r="T37" t="str">
            <v>Viện nghiên cứu quản lý trung ương</v>
          </cell>
          <cell r="U37" t="str">
            <v>PGS.TS. Trần Anh Tài</v>
          </cell>
          <cell r="V37" t="str">
            <v>KTCT</v>
          </cell>
          <cell r="W37" t="str">
            <v xml:space="preserve"> Trường ĐH Kinh tế, ĐHQG Hà Nội</v>
          </cell>
          <cell r="X37" t="str">
            <v>PGS.TS. Nguyễn Ngọc Thắng</v>
          </cell>
          <cell r="Y37" t="str">
            <v>KTUD</v>
          </cell>
          <cell r="Z37" t="str">
            <v>Khoa Quản trị kinh doanh, ĐHQG Hà Nội</v>
          </cell>
          <cell r="AA37" t="str">
            <v>PGS.TS. Nguyễn Văn Phúc</v>
          </cell>
          <cell r="AB37" t="str">
            <v>KTKHH</v>
          </cell>
          <cell r="AC37" t="str">
            <v>Bộ xây dựng</v>
          </cell>
          <cell r="AD37" t="str">
            <v>TS. Trương Minh Đức</v>
          </cell>
          <cell r="AE37" t="str">
            <v>QTKD</v>
          </cell>
          <cell r="AF37" t="str">
            <v xml:space="preserve"> Trường ĐH Kinh tế, ĐHQG Hà Nội</v>
          </cell>
          <cell r="AG37" t="str">
            <v>TS. Nguyễn Thị Phi Nga</v>
          </cell>
          <cell r="AH37" t="str">
            <v>QTKD</v>
          </cell>
          <cell r="AI37" t="str">
            <v xml:space="preserve"> Trường ĐH Kinh tế, ĐHQG Hà Nội</v>
          </cell>
          <cell r="AL37">
            <v>2.97</v>
          </cell>
          <cell r="AM37" t="str">
            <v>1676/QĐ-ĐHKT</v>
          </cell>
          <cell r="AN37" t="str">
            <v>ngày 13 tháng 6 năm 2016</v>
          </cell>
          <cell r="AO37">
            <v>8.5</v>
          </cell>
          <cell r="AP37" t="str">
            <v>A</v>
          </cell>
          <cell r="AT37" t="str">
            <v>1677/QĐ-ĐHKT ngày 13 tháng 6 năm 2016</v>
          </cell>
          <cell r="AU37" t="str">
            <v>0972371681</v>
          </cell>
          <cell r="AV37" t="str">
            <v>14h00</v>
          </cell>
          <cell r="AW37" t="str">
            <v>ngày 02 tháng 7 năm 2016</v>
          </cell>
        </row>
        <row r="38">
          <cell r="G38" t="str">
            <v>Nguyễn Thị Hồng Nhung 15/12/1989</v>
          </cell>
          <cell r="H38" t="str">
            <v>Nguyễn Thị Hồng Nhung</v>
          </cell>
          <cell r="I38" t="str">
            <v>15/12/1989</v>
          </cell>
          <cell r="J38" t="str">
            <v>Tuyên Quang</v>
          </cell>
          <cell r="K38" t="str">
            <v>Nữ</v>
          </cell>
          <cell r="L38" t="str">
            <v>Quản trị kinh doanh</v>
          </cell>
          <cell r="M38" t="str">
            <v>QH-2013-E</v>
          </cell>
          <cell r="N38" t="str">
            <v>Quản trị kinh doanh</v>
          </cell>
          <cell r="O38">
            <v>60340102</v>
          </cell>
          <cell r="P38">
            <v>10</v>
          </cell>
          <cell r="Q38" t="str">
            <v>Quản trị kinh doanh</v>
          </cell>
          <cell r="R38" t="str">
            <v>Tuyển dụng nhân lực tại Công ty cổ phần cơ khí và khoáng sản Hà Giang</v>
          </cell>
          <cell r="S38" t="str">
            <v>TS. Nhâm Phong Tuân</v>
          </cell>
          <cell r="T38" t="str">
            <v xml:space="preserve"> Trường ĐH Kinh tế, ĐHQG Hà Nội</v>
          </cell>
          <cell r="U38" t="str">
            <v>PGS.TS. Trần Anh Tài</v>
          </cell>
          <cell r="V38" t="str">
            <v>KTCT</v>
          </cell>
          <cell r="W38" t="str">
            <v xml:space="preserve"> Trường ĐH Kinh tế, ĐHQG Hà Nội</v>
          </cell>
          <cell r="X38" t="str">
            <v>PGS.TS. Nguyễn Ngọc Thắng</v>
          </cell>
          <cell r="Y38" t="str">
            <v>KTUD</v>
          </cell>
          <cell r="Z38" t="str">
            <v>Khoa Quản trị kinh doanh, ĐHQG Hà Nội</v>
          </cell>
          <cell r="AA38" t="str">
            <v>TS. Nguyễn Thị Phi Nga</v>
          </cell>
          <cell r="AB38" t="str">
            <v>QTKD</v>
          </cell>
          <cell r="AC38" t="str">
            <v xml:space="preserve"> Trường ĐH Kinh tế, ĐHQG Hà Nội</v>
          </cell>
          <cell r="AD38" t="str">
            <v>TS. Trương Minh Đức</v>
          </cell>
          <cell r="AE38" t="str">
            <v>QTKD</v>
          </cell>
          <cell r="AF38" t="str">
            <v xml:space="preserve"> Trường ĐH Kinh tế, ĐHQG Hà Nội</v>
          </cell>
          <cell r="AG38" t="str">
            <v>PGS.TS. Nguyễn Văn Phúc</v>
          </cell>
          <cell r="AH38" t="str">
            <v>KTKHH</v>
          </cell>
          <cell r="AI38" t="str">
            <v>Bộ xây dựng</v>
          </cell>
          <cell r="AL38">
            <v>3</v>
          </cell>
          <cell r="AM38" t="str">
            <v>1677/QĐ-ĐHKT</v>
          </cell>
          <cell r="AN38" t="str">
            <v>ngày 13 tháng 6 năm 2016</v>
          </cell>
          <cell r="AO38">
            <v>8.5</v>
          </cell>
          <cell r="AP38" t="str">
            <v>A</v>
          </cell>
          <cell r="AT38" t="str">
            <v>1678/QĐ-ĐHKT ngày 13 tháng 6 năm 2016</v>
          </cell>
          <cell r="AU38" t="str">
            <v>0988528665</v>
          </cell>
          <cell r="AV38" t="str">
            <v>14h00</v>
          </cell>
          <cell r="AW38" t="str">
            <v>ngày 02 tháng 7 năm 2016</v>
          </cell>
        </row>
        <row r="39">
          <cell r="G39" t="str">
            <v>Phạm Thị Ngọc 21/11/1991</v>
          </cell>
          <cell r="H39" t="str">
            <v>Phạm Thị Ngọc</v>
          </cell>
          <cell r="I39" t="str">
            <v>21/11/1991</v>
          </cell>
          <cell r="J39" t="str">
            <v>Quảng Ninh</v>
          </cell>
          <cell r="K39" t="str">
            <v>Nữ</v>
          </cell>
          <cell r="L39" t="str">
            <v>Quản trị kinh doanh</v>
          </cell>
          <cell r="M39" t="str">
            <v>QH-2013-E</v>
          </cell>
          <cell r="N39" t="str">
            <v>Quản trị kinh doanh</v>
          </cell>
          <cell r="O39">
            <v>60340102</v>
          </cell>
          <cell r="P39">
            <v>10</v>
          </cell>
          <cell r="Q39" t="str">
            <v>Quản trị kinh doanh</v>
          </cell>
          <cell r="R39" t="str">
            <v>Năng lực cạnh tranh của Công ty trách nhiệm hữu hạn Giáo dục IDP - chi nhánh Hà Nội</v>
          </cell>
          <cell r="S39" t="str">
            <v>TS. Phạm Hùng Tiến</v>
          </cell>
          <cell r="T39" t="str">
            <v xml:space="preserve"> Trường ĐH Kinh tế, ĐHQG Hà Nội</v>
          </cell>
          <cell r="U39" t="str">
            <v>PGS.TS. Trần Anh Tài</v>
          </cell>
          <cell r="V39" t="str">
            <v>KTCT</v>
          </cell>
          <cell r="W39" t="str">
            <v xml:space="preserve"> Trường ĐH Kinh tế, ĐHQG Hà Nội</v>
          </cell>
          <cell r="X39" t="str">
            <v>TS. Nguyễn Thị Phi Nga</v>
          </cell>
          <cell r="Y39" t="str">
            <v>QTKD</v>
          </cell>
          <cell r="Z39" t="str">
            <v xml:space="preserve"> Trường ĐH Kinh tế, ĐHQG Hà Nội</v>
          </cell>
          <cell r="AA39" t="str">
            <v>PGS.TS. Nguyễn Ngọc Thắng</v>
          </cell>
          <cell r="AB39" t="str">
            <v>KTUD</v>
          </cell>
          <cell r="AC39" t="str">
            <v>Khoa Quản trị kinh doanh, ĐHQG Hà Nội</v>
          </cell>
          <cell r="AD39" t="str">
            <v>TS. Trương Minh Đức</v>
          </cell>
          <cell r="AE39" t="str">
            <v>QTKD</v>
          </cell>
          <cell r="AF39" t="str">
            <v xml:space="preserve"> Trường ĐH Kinh tế, ĐHQG Hà Nội</v>
          </cell>
          <cell r="AG39" t="str">
            <v>PGS.TS. Nguyễn Văn Phúc</v>
          </cell>
          <cell r="AH39" t="str">
            <v>KTKHH</v>
          </cell>
          <cell r="AI39" t="str">
            <v>Bộ xây dựng</v>
          </cell>
          <cell r="AL39">
            <v>3.22</v>
          </cell>
          <cell r="AM39" t="str">
            <v>1678/QĐ-ĐHKT</v>
          </cell>
          <cell r="AN39" t="str">
            <v>ngày 13 tháng 6 năm 2016</v>
          </cell>
          <cell r="AO39">
            <v>8.8000000000000007</v>
          </cell>
          <cell r="AP39" t="str">
            <v>A</v>
          </cell>
          <cell r="AT39" t="str">
            <v>1679/QĐ-ĐHKT ngày 13 tháng 6 năm 2016</v>
          </cell>
          <cell r="AU39" t="str">
            <v>01678513568</v>
          </cell>
          <cell r="AV39" t="str">
            <v>14h00</v>
          </cell>
          <cell r="AW39" t="str">
            <v>ngày 02 tháng 7 năm 2016</v>
          </cell>
        </row>
        <row r="40">
          <cell r="G40" t="str">
            <v>Hoàng Thị Công 20/08/1988</v>
          </cell>
          <cell r="H40" t="str">
            <v>Hoàng Thị Công</v>
          </cell>
          <cell r="I40" t="str">
            <v>20/08/1988</v>
          </cell>
          <cell r="J40" t="str">
            <v>Nghệ An</v>
          </cell>
          <cell r="K40" t="str">
            <v>Nữ</v>
          </cell>
          <cell r="L40" t="str">
            <v>Quản trị kinh doanh</v>
          </cell>
          <cell r="M40" t="str">
            <v>QH-2013-E</v>
          </cell>
          <cell r="N40" t="str">
            <v>Quản trị kinh doanh</v>
          </cell>
          <cell r="O40">
            <v>60340102</v>
          </cell>
          <cell r="P40">
            <v>10</v>
          </cell>
          <cell r="Q40" t="str">
            <v>Quản trị kinh doanh</v>
          </cell>
          <cell r="R40" t="str">
            <v>Đào tạo nhân lực tại Công ty Cố phần tin học viễn thông Petrolimex</v>
          </cell>
          <cell r="S40" t="str">
            <v>PGS.TS. Nguyễn Thị Minh Nhàn</v>
          </cell>
          <cell r="T40" t="str">
            <v>Trường ĐHTM</v>
          </cell>
          <cell r="U40" t="str">
            <v>PGS.TS. Trần Anh Tài</v>
          </cell>
          <cell r="V40" t="str">
            <v>KTCT</v>
          </cell>
          <cell r="W40" t="str">
            <v xml:space="preserve"> Trường ĐH Kinh tế, ĐHQG Hà Nội</v>
          </cell>
          <cell r="X40" t="str">
            <v>PGS.TS. Nguyễn Văn Phúc</v>
          </cell>
          <cell r="Y40" t="str">
            <v>KTKHH</v>
          </cell>
          <cell r="Z40" t="str">
            <v>Bộ xây dựng</v>
          </cell>
          <cell r="AA40" t="str">
            <v>TS. Nguyễn Thị Phi Nga</v>
          </cell>
          <cell r="AB40" t="str">
            <v>QTKD</v>
          </cell>
          <cell r="AC40" t="str">
            <v xml:space="preserve"> Trường ĐH Kinh tế, ĐHQG Hà Nội</v>
          </cell>
          <cell r="AD40" t="str">
            <v>TS. Trương Minh Đức</v>
          </cell>
          <cell r="AE40" t="str">
            <v>QTKD</v>
          </cell>
          <cell r="AF40" t="str">
            <v xml:space="preserve"> Trường ĐH Kinh tế, ĐHQG Hà Nội</v>
          </cell>
          <cell r="AG40" t="str">
            <v>PGS.TS. Nguyễn Ngọc Thắng</v>
          </cell>
          <cell r="AH40" t="str">
            <v>KTUD</v>
          </cell>
          <cell r="AI40" t="str">
            <v>Khoa Quản trị kinh doanh, ĐHQG Hà Nội</v>
          </cell>
          <cell r="AL40">
            <v>2.88</v>
          </cell>
          <cell r="AM40" t="str">
            <v>1679/QĐ-ĐHKT</v>
          </cell>
          <cell r="AN40" t="str">
            <v>ngày 13 tháng 6 năm 2016</v>
          </cell>
          <cell r="AO40">
            <v>8.1999999999999993</v>
          </cell>
          <cell r="AP40" t="str">
            <v>B+</v>
          </cell>
          <cell r="AT40" t="str">
            <v>1680/QĐ-ĐHKT ngày 13 tháng 6 năm 2016</v>
          </cell>
          <cell r="AU40" t="str">
            <v>0973033558</v>
          </cell>
          <cell r="AV40" t="str">
            <v>14h00</v>
          </cell>
          <cell r="AW40" t="str">
            <v>ngày 02 tháng 7 năm 2016</v>
          </cell>
        </row>
        <row r="41">
          <cell r="G41" t="str">
            <v>Nguyễn Thị Huyền 06/10/1991</v>
          </cell>
          <cell r="H41" t="str">
            <v>Nguyễn Thị Huyền</v>
          </cell>
          <cell r="I41" t="str">
            <v>06/10/1991</v>
          </cell>
          <cell r="J41" t="str">
            <v>Thái Bình</v>
          </cell>
          <cell r="K41" t="str">
            <v>Nữ</v>
          </cell>
          <cell r="L41" t="str">
            <v>Quản trị kinh doanh</v>
          </cell>
          <cell r="M41" t="str">
            <v>QH-2013-E</v>
          </cell>
          <cell r="N41" t="str">
            <v>Quản trị kinh doanh</v>
          </cell>
          <cell r="O41">
            <v>60340102</v>
          </cell>
          <cell r="P41">
            <v>11</v>
          </cell>
          <cell r="Q41" t="str">
            <v>Quản trị kinh doanh</v>
          </cell>
          <cell r="R41" t="str">
            <v>Tuyển dụng nhân lực tại Công ty Cổ phẩn Dược phẩm Trung ương 2</v>
          </cell>
          <cell r="S41" t="str">
            <v>PGS.TS. Nguyễn Thị Minh Nhàn</v>
          </cell>
          <cell r="T41" t="str">
            <v>Trường Đại học Thương Mại</v>
          </cell>
          <cell r="U41" t="str">
            <v>PGS.TS. Trần Anh Tài</v>
          </cell>
          <cell r="V41" t="str">
            <v>KTCT</v>
          </cell>
          <cell r="W41" t="str">
            <v xml:space="preserve"> Trường ĐH Kinh tế, ĐHQG Hà Nội</v>
          </cell>
          <cell r="X41" t="str">
            <v>GS.TS. Bùi Xuân Phong</v>
          </cell>
          <cell r="Y41" t="str">
            <v>QTKD</v>
          </cell>
          <cell r="Z41" t="str">
            <v>Học viện Công nghệ Bưu chính Viễn Thông</v>
          </cell>
          <cell r="AA41" t="str">
            <v>PGS.TS. Nguyễn Văn Định</v>
          </cell>
          <cell r="AB41" t="str">
            <v>TCNH</v>
          </cell>
          <cell r="AC41" t="str">
            <v>Khoa Quốc tế, ĐHQG Hà Nội</v>
          </cell>
          <cell r="AD41" t="str">
            <v>TS. Đỗ Xuân Trường</v>
          </cell>
          <cell r="AE41" t="str">
            <v>QTKD</v>
          </cell>
          <cell r="AF41" t="str">
            <v xml:space="preserve"> Trường ĐH Kinh tế, ĐHQG Hà Nội</v>
          </cell>
          <cell r="AG41" t="str">
            <v>TS. Phan Chí Anh</v>
          </cell>
          <cell r="AH41" t="str">
            <v>QTKD</v>
          </cell>
          <cell r="AI41" t="str">
            <v xml:space="preserve"> Trường ĐH Kinh tế, ĐHQG Hà Nội</v>
          </cell>
          <cell r="AL41">
            <v>3.19</v>
          </cell>
          <cell r="AM41" t="str">
            <v>1680/QĐ-ĐHKT</v>
          </cell>
          <cell r="AN41" t="str">
            <v>ngày 13 tháng 6 năm 2016</v>
          </cell>
          <cell r="AO41">
            <v>8.6999999999999993</v>
          </cell>
          <cell r="AP41" t="str">
            <v>A</v>
          </cell>
          <cell r="AT41" t="str">
            <v>1681/QĐ-ĐHKT ngày 13 tháng 6 năm 2016</v>
          </cell>
          <cell r="AU41" t="str">
            <v>0915140867</v>
          </cell>
          <cell r="AV41" t="str">
            <v>8h00</v>
          </cell>
          <cell r="AW41" t="str">
            <v>ngày 02 tháng 7 năm 2016</v>
          </cell>
        </row>
        <row r="42">
          <cell r="G42" t="str">
            <v>Phùng Thế Vinh 28/10/1991</v>
          </cell>
          <cell r="H42" t="str">
            <v>Phùng Thế Vinh</v>
          </cell>
          <cell r="I42" t="str">
            <v>28/10/1991</v>
          </cell>
          <cell r="J42" t="str">
            <v>Hưng Yên</v>
          </cell>
          <cell r="K42" t="str">
            <v>Nam</v>
          </cell>
          <cell r="L42" t="str">
            <v>Quản trị kinh doanh</v>
          </cell>
          <cell r="M42" t="str">
            <v>QH-2013-E</v>
          </cell>
          <cell r="N42" t="str">
            <v>Quản trị kinh doanh</v>
          </cell>
          <cell r="O42">
            <v>60340102</v>
          </cell>
          <cell r="P42">
            <v>11</v>
          </cell>
          <cell r="Q42" t="str">
            <v>Quản trị kinh doanh</v>
          </cell>
          <cell r="R42" t="str">
            <v>Nền tảng phát triển doanh nghiệp - Nghiên cứu trường hợp công ty cổ phần gốm Chu Đậu</v>
          </cell>
          <cell r="S42" t="str">
            <v>PGS.TS. Hoàng Văn Hải</v>
          </cell>
          <cell r="T42" t="str">
            <v xml:space="preserve"> Trường ĐH Kinh tế, ĐHQG Hà Nội</v>
          </cell>
          <cell r="U42" t="str">
            <v>PGS.TS. Trần Anh Tài</v>
          </cell>
          <cell r="V42" t="str">
            <v>KTCT</v>
          </cell>
          <cell r="W42" t="str">
            <v xml:space="preserve"> Trường ĐH Kinh tế, ĐHQG Hà Nội</v>
          </cell>
          <cell r="X42" t="str">
            <v>GS.TS. Bùi Xuân Phong</v>
          </cell>
          <cell r="Y42" t="str">
            <v>QTKD</v>
          </cell>
          <cell r="Z42" t="str">
            <v>Học viện Công nghệ Bưu chính Viễn Thông</v>
          </cell>
          <cell r="AA42" t="str">
            <v>TS. Phan Chí Anh</v>
          </cell>
          <cell r="AB42" t="str">
            <v>QTKD</v>
          </cell>
          <cell r="AC42" t="str">
            <v xml:space="preserve"> Trường ĐH Kinh tế, ĐHQG Hà Nội</v>
          </cell>
          <cell r="AD42" t="str">
            <v>TS. Đỗ Xuân Trường</v>
          </cell>
          <cell r="AE42" t="str">
            <v>QTKD</v>
          </cell>
          <cell r="AF42" t="str">
            <v xml:space="preserve"> Trường ĐH Kinh tế, ĐHQG Hà Nội</v>
          </cell>
          <cell r="AG42" t="str">
            <v>PGS.TS. Nguyễn Văn Định</v>
          </cell>
          <cell r="AH42" t="str">
            <v>TCNH</v>
          </cell>
          <cell r="AI42" t="str">
            <v>Khoa Quốc tế, ĐHQG Hà Nội</v>
          </cell>
          <cell r="AL42">
            <v>3.01</v>
          </cell>
          <cell r="AM42" t="str">
            <v>1681/QĐ-ĐHKT</v>
          </cell>
          <cell r="AN42" t="str">
            <v>ngày 13 tháng 6 năm 2016</v>
          </cell>
          <cell r="AO42">
            <v>9</v>
          </cell>
          <cell r="AP42" t="str">
            <v>A+</v>
          </cell>
          <cell r="AT42" t="str">
            <v>1682/QĐ-ĐHKT ngày 13 tháng 6 năm 2016</v>
          </cell>
          <cell r="AU42" t="str">
            <v>0976459204</v>
          </cell>
          <cell r="AV42" t="str">
            <v>8h00</v>
          </cell>
          <cell r="AW42" t="str">
            <v>ngày 02 tháng 7 năm 2016</v>
          </cell>
        </row>
        <row r="43">
          <cell r="G43" t="str">
            <v>Hồ Thị Hải 10/07/1991</v>
          </cell>
          <cell r="H43" t="str">
            <v>Hồ Thị Hải</v>
          </cell>
          <cell r="I43" t="str">
            <v>10/07/1991</v>
          </cell>
          <cell r="J43" t="str">
            <v>Thanh Hóa</v>
          </cell>
          <cell r="K43" t="str">
            <v>Nữ</v>
          </cell>
          <cell r="L43" t="str">
            <v>Quản trị kinh doanh</v>
          </cell>
          <cell r="M43" t="str">
            <v>QH-2013-E</v>
          </cell>
          <cell r="N43" t="str">
            <v>Quản trị kinh doanh</v>
          </cell>
          <cell r="O43">
            <v>60340102</v>
          </cell>
          <cell r="P43">
            <v>11</v>
          </cell>
          <cell r="Q43" t="str">
            <v>Quản trị kinh doanh</v>
          </cell>
          <cell r="R43" t="str">
            <v>Quản trị quan hệ khách hàng tại Công ty cổ phần Hà Nội - Hưng Yên</v>
          </cell>
          <cell r="S43" t="str">
            <v>TS. Nguyễn Thành Hiếu</v>
          </cell>
          <cell r="T43" t="str">
            <v>Trường Đại học Kinh tế Quốc dân</v>
          </cell>
          <cell r="U43" t="str">
            <v>PGS.TS. Trần Anh Tài</v>
          </cell>
          <cell r="V43" t="str">
            <v>KTCT</v>
          </cell>
          <cell r="W43" t="str">
            <v xml:space="preserve"> Trường ĐH Kinh tế, ĐHQG Hà Nội</v>
          </cell>
          <cell r="X43" t="str">
            <v>TS. Phan Chí Anh</v>
          </cell>
          <cell r="Y43" t="str">
            <v>QTKD</v>
          </cell>
          <cell r="Z43" t="str">
            <v xml:space="preserve"> Trường ĐH Kinh tế, ĐHQG Hà Nội</v>
          </cell>
          <cell r="AA43" t="str">
            <v>GS.TS. Bùi Xuân Phong</v>
          </cell>
          <cell r="AB43" t="str">
            <v>QTKD</v>
          </cell>
          <cell r="AC43" t="str">
            <v>Học viện Công nghệ Bưu chính Viễn Thông</v>
          </cell>
          <cell r="AD43" t="str">
            <v>TS. Đỗ Xuân Trường</v>
          </cell>
          <cell r="AE43" t="str">
            <v>QTKD</v>
          </cell>
          <cell r="AF43" t="str">
            <v xml:space="preserve"> Trường ĐH Kinh tế, ĐHQG Hà Nội</v>
          </cell>
          <cell r="AG43" t="str">
            <v>PGS.TS. Nguyễn Văn Định</v>
          </cell>
          <cell r="AH43" t="str">
            <v>TCNH</v>
          </cell>
          <cell r="AI43" t="str">
            <v>Khoa Quốc tế, ĐHQG Hà Nội</v>
          </cell>
          <cell r="AL43">
            <v>3.07</v>
          </cell>
          <cell r="AM43" t="str">
            <v>1682/QĐ-ĐHKT</v>
          </cell>
          <cell r="AN43" t="str">
            <v>ngày 13 tháng 6 năm 2016</v>
          </cell>
          <cell r="AO43">
            <v>8.5</v>
          </cell>
          <cell r="AP43" t="str">
            <v>A</v>
          </cell>
          <cell r="AT43" t="str">
            <v>1577/QĐ-ĐHKT ngày 07 tháng 6 năm 2016</v>
          </cell>
          <cell r="AU43" t="str">
            <v>01656280447</v>
          </cell>
          <cell r="AV43" t="str">
            <v>8h00</v>
          </cell>
          <cell r="AW43" t="str">
            <v>ngày 02 tháng 7 năm 2016</v>
          </cell>
        </row>
        <row r="44">
          <cell r="G44" t="str">
            <v>Trần Thanh Phúc 13/02/1985</v>
          </cell>
          <cell r="H44" t="str">
            <v>Trần Thanh Phúc</v>
          </cell>
          <cell r="I44" t="str">
            <v>13/02/1985</v>
          </cell>
          <cell r="J44" t="str">
            <v>Nam Định</v>
          </cell>
          <cell r="K44" t="str">
            <v>Nữ</v>
          </cell>
          <cell r="L44" t="str">
            <v>Tài chính - Ngân hàng</v>
          </cell>
          <cell r="M44" t="str">
            <v>QH-2013-E</v>
          </cell>
          <cell r="N44" t="str">
            <v>Tài chính - Ngân hàng</v>
          </cell>
          <cell r="O44" t="str">
            <v>60340201</v>
          </cell>
          <cell r="P44">
            <v>12</v>
          </cell>
          <cell r="Q44" t="str">
            <v>Tài chính - Ngân hàng</v>
          </cell>
          <cell r="R44" t="str">
            <v>Phát triển cho vay tiêu dùng tại ngân hàng TMCP Hàng Hải Việt Nam - Chi nhánh Nam Định</v>
          </cell>
          <cell r="S44" t="str">
            <v>TS. Nguyễn Thị Minh Huệ</v>
          </cell>
          <cell r="T44" t="str">
            <v>Trường ĐH Kinh tế Quốc dân</v>
          </cell>
          <cell r="U44" t="str">
            <v>PGS.TS. Trần Thị Thanh Tú</v>
          </cell>
          <cell r="V44" t="str">
            <v>TCNH</v>
          </cell>
          <cell r="W44" t="str">
            <v xml:space="preserve"> Trường ĐH Kinh tế, ĐHQG Hà Nội</v>
          </cell>
          <cell r="X44" t="str">
            <v>PGS.TS. Vũ Sỹ Cường</v>
          </cell>
          <cell r="Y44" t="str">
            <v>TCNH</v>
          </cell>
          <cell r="Z44" t="str">
            <v>Học viện tài chính</v>
          </cell>
          <cell r="AA44" t="str">
            <v>PGS.TS. Lê Hoàng Nga</v>
          </cell>
          <cell r="AB44" t="str">
            <v>TCNH</v>
          </cell>
          <cell r="AC44" t="str">
            <v>Trung tâm Nghiên cứu khoa học và Đào tạo chứng khoán</v>
          </cell>
          <cell r="AD44" t="str">
            <v>TS. Trần Thị Vân Anh</v>
          </cell>
          <cell r="AE44" t="str">
            <v>KTH</v>
          </cell>
          <cell r="AF44" t="str">
            <v xml:space="preserve"> Trường ĐH Kinh tế, ĐHQG Hà Nội</v>
          </cell>
          <cell r="AG44" t="str">
            <v>PGS.TS. Trần Thị Thái Hà</v>
          </cell>
          <cell r="AH44" t="str">
            <v>Kinh tế</v>
          </cell>
          <cell r="AI44" t="str">
            <v xml:space="preserve"> Trường ĐH Kinh tế, ĐHQG Hà Nội</v>
          </cell>
          <cell r="AL44">
            <v>3.12</v>
          </cell>
          <cell r="AM44" t="str">
            <v>1577/QĐ-ĐHKT</v>
          </cell>
          <cell r="AN44" t="str">
            <v>ngày 07 tháng 6 năm 2016</v>
          </cell>
          <cell r="AO44">
            <v>8.5</v>
          </cell>
          <cell r="AP44" t="str">
            <v>A</v>
          </cell>
          <cell r="AT44" t="str">
            <v>1684/QĐ-ĐHKT ngày 13 tháng 6 năm 2016</v>
          </cell>
          <cell r="AU44" t="str">
            <v>01233331678</v>
          </cell>
          <cell r="AV44" t="str">
            <v>8h00</v>
          </cell>
          <cell r="AW44" t="str">
            <v>ngày 02 tháng 7 năm 2016</v>
          </cell>
        </row>
        <row r="45">
          <cell r="G45" t="str">
            <v>Hoàng Hồng Nhung 09/06/1989</v>
          </cell>
          <cell r="H45" t="str">
            <v>Hoàng Hồng Nhung</v>
          </cell>
          <cell r="I45" t="str">
            <v>09/06/1989</v>
          </cell>
          <cell r="J45" t="str">
            <v>Hòa Bình</v>
          </cell>
          <cell r="K45" t="str">
            <v>Nữ</v>
          </cell>
          <cell r="L45" t="str">
            <v>Tài chính - Ngân hàng</v>
          </cell>
          <cell r="M45" t="str">
            <v>QH-2013-E</v>
          </cell>
          <cell r="N45" t="str">
            <v>Tài chính - Ngân hàng</v>
          </cell>
          <cell r="O45" t="str">
            <v>60340201</v>
          </cell>
          <cell r="P45">
            <v>12</v>
          </cell>
          <cell r="Q45" t="str">
            <v>Tài chính - Ngân hàng</v>
          </cell>
          <cell r="R45" t="str">
            <v>Hiệu quả sử dụng tài sản tại Công ty cổ phần quốc tế Sao Việt</v>
          </cell>
          <cell r="S45" t="str">
            <v>PGS.TS. Nguyễn Thị Mùi</v>
          </cell>
          <cell r="T45" t="str">
            <v>Trường Đào tạo và phát triển nguồn nhân lực Ngân hàng TMCP Công thương Việt Nam</v>
          </cell>
          <cell r="U45" t="str">
            <v>PGS.TS. Trần Thị Thanh Tú</v>
          </cell>
          <cell r="V45" t="str">
            <v>TCNH</v>
          </cell>
          <cell r="W45" t="str">
            <v xml:space="preserve"> Trường ĐH Kinh tế, ĐHQG Hà Nội</v>
          </cell>
          <cell r="X45" t="str">
            <v>PGS.TS. Vũ Sỹ Cường</v>
          </cell>
          <cell r="Y45" t="str">
            <v>TCNH</v>
          </cell>
          <cell r="Z45" t="str">
            <v>Học viện tài chính</v>
          </cell>
          <cell r="AA45" t="str">
            <v>PGS.TS. Trần Thị Thái Hà</v>
          </cell>
          <cell r="AB45" t="str">
            <v>Kinh tế</v>
          </cell>
          <cell r="AC45" t="str">
            <v xml:space="preserve"> Trường ĐH Kinh tế, ĐHQG Hà Nội</v>
          </cell>
          <cell r="AD45" t="str">
            <v>TS. Trần Thị Vân Anh</v>
          </cell>
          <cell r="AE45" t="str">
            <v>KTH</v>
          </cell>
          <cell r="AF45" t="str">
            <v xml:space="preserve"> Trường ĐH Kinh tế, ĐHQG Hà Nội</v>
          </cell>
          <cell r="AG45" t="str">
            <v>PGS.TS. Lê Hoàng Nga</v>
          </cell>
          <cell r="AH45" t="str">
            <v>TCNH</v>
          </cell>
          <cell r="AI45" t="str">
            <v>Trung tâm Nghiên cứu khoa học và Đào tạo chứng khoán</v>
          </cell>
          <cell r="AL45">
            <v>3.04</v>
          </cell>
          <cell r="AM45" t="str">
            <v>1684/QĐ-ĐHKT</v>
          </cell>
          <cell r="AN45" t="str">
            <v>ngày 13 tháng 6 năm 2016</v>
          </cell>
          <cell r="AO45">
            <v>8.5</v>
          </cell>
          <cell r="AP45" t="str">
            <v>A</v>
          </cell>
          <cell r="AT45" t="str">
            <v>1685/QĐ-ĐHKT ngày 13 tháng 6 năm 2016</v>
          </cell>
          <cell r="AU45" t="str">
            <v>0932244347</v>
          </cell>
          <cell r="AV45" t="str">
            <v>8h00</v>
          </cell>
          <cell r="AW45" t="str">
            <v>ngày 02 tháng 7 năm 2016</v>
          </cell>
        </row>
        <row r="46">
          <cell r="G46" t="str">
            <v>Nguyễn Thị Hồng Yến 12/11/1980</v>
          </cell>
          <cell r="H46" t="str">
            <v>Nguyễn Thị Hồng Yến</v>
          </cell>
          <cell r="I46" t="str">
            <v>12/11/1980</v>
          </cell>
          <cell r="J46" t="str">
            <v>Hà Tĩnh</v>
          </cell>
          <cell r="K46" t="str">
            <v>Nữ</v>
          </cell>
          <cell r="L46" t="str">
            <v>Tài chính - Ngân hàng</v>
          </cell>
          <cell r="M46" t="str">
            <v>QH-2013-E</v>
          </cell>
          <cell r="N46" t="str">
            <v>Tài chính - Ngân hàng</v>
          </cell>
          <cell r="O46" t="str">
            <v>60340201</v>
          </cell>
          <cell r="P46">
            <v>12</v>
          </cell>
          <cell r="Q46" t="str">
            <v>Tài chính - Ngân hàng</v>
          </cell>
          <cell r="R46" t="str">
            <v>Tăng cường dịch vụ cho vay khách hàng cá nhân tại Ngân hàng Việt Nam Thịnh Vượng</v>
          </cell>
          <cell r="S46" t="str">
            <v>TS. Nguyễn Đức Tú</v>
          </cell>
          <cell r="T46" t="str">
            <v>Ngân hàng TMCP Công thương Việt Nam</v>
          </cell>
          <cell r="U46" t="str">
            <v>PGS.TS. Trần Thị Thanh Tú</v>
          </cell>
          <cell r="V46" t="str">
            <v>TCNH</v>
          </cell>
          <cell r="W46" t="str">
            <v xml:space="preserve"> Trường ĐH Kinh tế, ĐHQG Hà Nội</v>
          </cell>
          <cell r="X46" t="str">
            <v>PGS.TS. Trần Thị Thái Hà</v>
          </cell>
          <cell r="Y46" t="str">
            <v>Kinh tế</v>
          </cell>
          <cell r="Z46" t="str">
            <v xml:space="preserve"> Trường ĐH Kinh tế, ĐHQG Hà Nội</v>
          </cell>
          <cell r="AA46" t="str">
            <v>PGS.TS. Vũ Sỹ Cường</v>
          </cell>
          <cell r="AB46" t="str">
            <v>TCNH</v>
          </cell>
          <cell r="AC46" t="str">
            <v>Học viện tài chính</v>
          </cell>
          <cell r="AD46" t="str">
            <v>TS. Trần Thị Vân Anh</v>
          </cell>
          <cell r="AE46" t="str">
            <v>KTH</v>
          </cell>
          <cell r="AF46" t="str">
            <v xml:space="preserve"> Trường ĐH Kinh tế, ĐHQG Hà Nội</v>
          </cell>
          <cell r="AG46" t="str">
            <v>PGS.TS. Lê Hoàng Nga</v>
          </cell>
          <cell r="AH46" t="str">
            <v>TCNH</v>
          </cell>
          <cell r="AI46" t="str">
            <v>Trung tâm Nghiên cứu khoa học và Đào tạo chứng khoán</v>
          </cell>
          <cell r="AL46">
            <v>2.99</v>
          </cell>
          <cell r="AM46" t="str">
            <v>1685/QĐ-ĐHKT</v>
          </cell>
          <cell r="AN46" t="str">
            <v>ngày 13 tháng 6 năm 2016</v>
          </cell>
          <cell r="AO46">
            <v>8.8000000000000007</v>
          </cell>
          <cell r="AP46" t="str">
            <v>A</v>
          </cell>
          <cell r="AT46" t="str">
            <v>1686/QĐ-ĐHKT ngày 13 tháng 6 năm 2016</v>
          </cell>
          <cell r="AU46" t="str">
            <v>0989631787</v>
          </cell>
          <cell r="AV46" t="str">
            <v>8h00</v>
          </cell>
          <cell r="AW46" t="str">
            <v>ngày 02 tháng 7 năm 2016</v>
          </cell>
        </row>
        <row r="47">
          <cell r="G47" t="str">
            <v>Phí Ngọc Tú 25/12/1990</v>
          </cell>
          <cell r="H47" t="str">
            <v>Phí Ngọc Tú</v>
          </cell>
          <cell r="I47" t="str">
            <v>25/12/1990</v>
          </cell>
          <cell r="J47" t="str">
            <v>Yên Bái</v>
          </cell>
          <cell r="K47" t="str">
            <v>Nam</v>
          </cell>
          <cell r="L47" t="str">
            <v>Tài chính - Ngân hàng</v>
          </cell>
          <cell r="M47" t="str">
            <v>QH-2013-E</v>
          </cell>
          <cell r="N47" t="str">
            <v>Tài chính - Ngân hàng</v>
          </cell>
          <cell r="O47" t="str">
            <v>60340201</v>
          </cell>
          <cell r="P47">
            <v>12</v>
          </cell>
          <cell r="Q47" t="str">
            <v>Tài chính - Ngân hàng</v>
          </cell>
          <cell r="R47" t="str">
            <v>Hoạt động tín dụng tại Ngân hàng TMCP Đầu Tư và Phát triển Việt Nam - Chi nhánh Yên Bái</v>
          </cell>
          <cell r="S47" t="str">
            <v>TS. Nguyễn Đức Tú</v>
          </cell>
          <cell r="T47" t="str">
            <v>Ngân hàng TMCP Công thương Việt Nam</v>
          </cell>
          <cell r="U47" t="str">
            <v>PGS.TS. Trần Thị Thanh Tú</v>
          </cell>
          <cell r="V47" t="str">
            <v>TCNH</v>
          </cell>
          <cell r="W47" t="str">
            <v xml:space="preserve"> Trường ĐH Kinh tế, ĐHQG Hà Nội</v>
          </cell>
          <cell r="X47" t="str">
            <v>PGS.TS. Lê Hoàng Nga</v>
          </cell>
          <cell r="Y47" t="str">
            <v>TCNH</v>
          </cell>
          <cell r="Z47" t="str">
            <v>Trung tâm Nghiên cứu khoa học và Đào tạo chứng khoán</v>
          </cell>
          <cell r="AA47" t="str">
            <v>PGS.TS. Trần Thị Thái Hà</v>
          </cell>
          <cell r="AB47" t="str">
            <v>Kinh tế</v>
          </cell>
          <cell r="AC47" t="str">
            <v xml:space="preserve"> Trường ĐH Kinh tế, ĐHQG Hà Nội</v>
          </cell>
          <cell r="AD47" t="str">
            <v>TS. Trần Thị Vân Anh</v>
          </cell>
          <cell r="AE47" t="str">
            <v>KTH</v>
          </cell>
          <cell r="AF47" t="str">
            <v xml:space="preserve"> Trường ĐH Kinh tế, ĐHQG Hà Nội</v>
          </cell>
          <cell r="AG47" t="str">
            <v>PGS.TS. Vũ Sỹ Cường</v>
          </cell>
          <cell r="AH47" t="str">
            <v>TCNH</v>
          </cell>
          <cell r="AI47" t="str">
            <v>Học viện tài chính</v>
          </cell>
          <cell r="AL47">
            <v>3.03</v>
          </cell>
          <cell r="AM47" t="str">
            <v>1686/QĐ-ĐHKT</v>
          </cell>
          <cell r="AN47" t="str">
            <v>ngày 13 tháng 6 năm 2016</v>
          </cell>
          <cell r="AO47">
            <v>8.3000000000000007</v>
          </cell>
          <cell r="AP47" t="str">
            <v>B+</v>
          </cell>
          <cell r="AT47" t="str">
            <v>1687/QĐ-ĐHKT ngày 13 tháng 6 năm 2016</v>
          </cell>
          <cell r="AU47" t="str">
            <v>0977019927</v>
          </cell>
          <cell r="AV47" t="str">
            <v>8h00</v>
          </cell>
          <cell r="AW47" t="str">
            <v>ngày 02 tháng 7 năm 2016</v>
          </cell>
        </row>
        <row r="48">
          <cell r="G48" t="str">
            <v>Nguyễn Văn Mạnh 05/02/1987</v>
          </cell>
          <cell r="H48" t="str">
            <v>Nguyễn Văn Mạnh</v>
          </cell>
          <cell r="I48" t="str">
            <v>05/02/1987</v>
          </cell>
          <cell r="J48" t="str">
            <v>Hà Nội</v>
          </cell>
          <cell r="K48" t="str">
            <v>Nam</v>
          </cell>
          <cell r="L48" t="str">
            <v>Tài chính - Ngân hàng</v>
          </cell>
          <cell r="M48" t="str">
            <v>QH-2013-E</v>
          </cell>
          <cell r="N48" t="str">
            <v>Tài chính - Ngân hàng</v>
          </cell>
          <cell r="O48" t="str">
            <v>60340201</v>
          </cell>
          <cell r="P48">
            <v>13</v>
          </cell>
          <cell r="Q48" t="str">
            <v>Tài chính - Ngân hàng</v>
          </cell>
          <cell r="R48" t="str">
            <v>Kiểm soát nội bộ tại Công ty trách nhiệm hữu hạn Nhà Nước Một Thành Viên Thương Mại và Xuất Khẩu Viettel</v>
          </cell>
          <cell r="S48" t="str">
            <v>PGS.TS. Nguyễn Phú Giang</v>
          </cell>
          <cell r="T48" t="str">
            <v>Trường ĐH Thương Mại</v>
          </cell>
          <cell r="U48" t="str">
            <v>PGS.TS. Trần Thị Thanh Tú</v>
          </cell>
          <cell r="V48" t="str">
            <v>TCNH</v>
          </cell>
          <cell r="W48" t="str">
            <v xml:space="preserve"> Trường ĐH Kinh tế, ĐHQG Hà Nội</v>
          </cell>
          <cell r="X48" t="str">
            <v>TS. Nguyễn Thị Kim Oanh</v>
          </cell>
          <cell r="Y48" t="str">
            <v>TCNH</v>
          </cell>
          <cell r="Z48" t="str">
            <v>Bảo hiểm tiền gửi Việt Nam chi nhánh HN</v>
          </cell>
          <cell r="AA48" t="str">
            <v>PGS.TS. Lê Hoàng Nga</v>
          </cell>
          <cell r="AB48" t="str">
            <v>TCNH</v>
          </cell>
          <cell r="AC48" t="str">
            <v>Trung tâm Nghiên cứu khoa học và Đào tạo chứng khoán</v>
          </cell>
          <cell r="AD48" t="str">
            <v>TS. Nguyễn Phú Hà</v>
          </cell>
          <cell r="AE48" t="str">
            <v>QTKD</v>
          </cell>
          <cell r="AF48" t="str">
            <v xml:space="preserve"> Trường ĐH Kinh tế, ĐHQG Hà Nội</v>
          </cell>
          <cell r="AG48" t="str">
            <v>TS. Đinh Xuân Cường</v>
          </cell>
          <cell r="AH48" t="str">
            <v>TCQT</v>
          </cell>
          <cell r="AI48" t="str">
            <v xml:space="preserve"> Trường ĐH Kinh tế, ĐHQG Hà Nội</v>
          </cell>
          <cell r="AL48">
            <v>2.69</v>
          </cell>
          <cell r="AM48" t="str">
            <v>1687/QĐ-ĐHKT</v>
          </cell>
          <cell r="AN48" t="str">
            <v>ngày 13 tháng 6 năm 2016</v>
          </cell>
          <cell r="AO48">
            <v>8.5</v>
          </cell>
          <cell r="AP48" t="str">
            <v>A</v>
          </cell>
          <cell r="AT48" t="str">
            <v>1688/QĐ-ĐHKT ngày 13 tháng 6 năm 2016</v>
          </cell>
          <cell r="AU48" t="str">
            <v>0981481555</v>
          </cell>
          <cell r="AV48" t="str">
            <v>14h00</v>
          </cell>
          <cell r="AW48" t="str">
            <v>ngày 02 tháng 7 năm 2016</v>
          </cell>
        </row>
        <row r="49">
          <cell r="G49" t="str">
            <v>Hoàng Thúy Phương 23/08/1990</v>
          </cell>
          <cell r="H49" t="str">
            <v>Hoàng Thúy Phương</v>
          </cell>
          <cell r="I49" t="str">
            <v>23/08/1990</v>
          </cell>
          <cell r="J49" t="str">
            <v>Hà Nội</v>
          </cell>
          <cell r="K49" t="str">
            <v>Nữ</v>
          </cell>
          <cell r="L49" t="str">
            <v>Tài chính - Ngân hàng</v>
          </cell>
          <cell r="M49" t="str">
            <v>QH-2013-E</v>
          </cell>
          <cell r="N49" t="str">
            <v>Tài chính - Ngân hàng</v>
          </cell>
          <cell r="O49" t="str">
            <v>60340201</v>
          </cell>
          <cell r="P49">
            <v>13</v>
          </cell>
          <cell r="Q49" t="str">
            <v>Tài chính - Ngân hàng</v>
          </cell>
          <cell r="R49" t="str">
            <v>Phát triển hoạt động tín dụng bán lẻ tại Ngân hàng TMCP Quân Đội - Chi nhánh Điện Biên Phủ</v>
          </cell>
          <cell r="S49" t="str">
            <v>PGS.TS. Nguyễn Văn Hiệu</v>
          </cell>
          <cell r="T49" t="str">
            <v xml:space="preserve"> Trường ĐH Kinh tế, ĐHQG Hà Nội</v>
          </cell>
          <cell r="U49" t="str">
            <v>PGS.TS. Trần Thị Thanh Tú</v>
          </cell>
          <cell r="V49" t="str">
            <v>TCNH</v>
          </cell>
          <cell r="W49" t="str">
            <v xml:space="preserve"> Trường ĐH Kinh tế, ĐHQG Hà Nội</v>
          </cell>
          <cell r="X49" t="str">
            <v>TS. Nguyễn Thị Kim Oanh</v>
          </cell>
          <cell r="Y49" t="str">
            <v>TCNH</v>
          </cell>
          <cell r="Z49" t="str">
            <v>Bảo hiểm tiền gửi Việt Nam chi nhánh HN</v>
          </cell>
          <cell r="AA49" t="str">
            <v>TS. Đinh Xuân Cường</v>
          </cell>
          <cell r="AB49" t="str">
            <v>TCQT</v>
          </cell>
          <cell r="AC49" t="str">
            <v xml:space="preserve"> Trường ĐH Kinh tế, ĐHQG Hà Nội</v>
          </cell>
          <cell r="AD49" t="str">
            <v>TS. Nguyễn Phú Hà</v>
          </cell>
          <cell r="AE49" t="str">
            <v>QTKD</v>
          </cell>
          <cell r="AF49" t="str">
            <v xml:space="preserve"> Trường ĐH Kinh tế, ĐHQG Hà Nội</v>
          </cell>
          <cell r="AG49" t="str">
            <v>PGS.TS. Lê Hoàng Nga</v>
          </cell>
          <cell r="AH49" t="str">
            <v>TCNH</v>
          </cell>
          <cell r="AI49" t="str">
            <v>Trung tâm Nghiên cứu khoa học và Đào tạo chứng khoán</v>
          </cell>
          <cell r="AL49">
            <v>2.95</v>
          </cell>
          <cell r="AM49" t="str">
            <v>1688/QĐ-ĐHKT</v>
          </cell>
          <cell r="AN49" t="str">
            <v>ngày 13 tháng 6 năm 2016</v>
          </cell>
          <cell r="AO49">
            <v>8</v>
          </cell>
          <cell r="AP49" t="str">
            <v>B+</v>
          </cell>
          <cell r="AT49" t="str">
            <v>1689/QĐ-ĐHKT ngày 13 tháng 6 năm 2016</v>
          </cell>
          <cell r="AU49" t="str">
            <v>0979546941</v>
          </cell>
          <cell r="AV49" t="str">
            <v>14h00</v>
          </cell>
          <cell r="AW49" t="str">
            <v>ngày 02 tháng 7 năm 2016</v>
          </cell>
        </row>
        <row r="50">
          <cell r="G50" t="str">
            <v>Vũ Thị Bích Hảo 17/08/1989</v>
          </cell>
          <cell r="H50" t="str">
            <v>Vũ Thị Bích Hảo</v>
          </cell>
          <cell r="I50" t="str">
            <v>17/08/1989</v>
          </cell>
          <cell r="J50" t="str">
            <v>Nam Định</v>
          </cell>
          <cell r="K50" t="str">
            <v>Nữ</v>
          </cell>
          <cell r="L50" t="str">
            <v>Tài chính - Ngân hàng</v>
          </cell>
          <cell r="M50" t="str">
            <v>QH-2013-E</v>
          </cell>
          <cell r="N50" t="str">
            <v>Tài chính - Ngân hàng</v>
          </cell>
          <cell r="O50" t="str">
            <v>60340201</v>
          </cell>
          <cell r="P50">
            <v>13</v>
          </cell>
          <cell r="Q50" t="str">
            <v>Tài chính - Ngân hàng</v>
          </cell>
          <cell r="R50" t="str">
            <v>Chất lượng hoạt động bảo lãnh tại Ngân hàng Nông nghiệp và Phát triển nông thôn Việt Nam- Chi nhánh thành phố Nam Định</v>
          </cell>
          <cell r="S50" t="str">
            <v>TS. Nguyễn Thạc Hoát</v>
          </cell>
          <cell r="T50" t="str">
            <v>Bộ Kế hoạch và Đầu tư</v>
          </cell>
          <cell r="U50" t="str">
            <v>PGS.TS. Trần Thị Thanh Tú</v>
          </cell>
          <cell r="V50" t="str">
            <v>TCNH</v>
          </cell>
          <cell r="W50" t="str">
            <v xml:space="preserve"> Trường ĐH Kinh tế, ĐHQG Hà Nội</v>
          </cell>
          <cell r="X50" t="str">
            <v>TS. Đinh Xuân Cường</v>
          </cell>
          <cell r="Y50" t="str">
            <v>TCQT</v>
          </cell>
          <cell r="Z50" t="str">
            <v xml:space="preserve"> Trường ĐH Kinh tế, ĐHQG Hà Nội</v>
          </cell>
          <cell r="AA50" t="str">
            <v>TS. Nguyễn Thị Kim Oanh</v>
          </cell>
          <cell r="AB50" t="str">
            <v>TCNH</v>
          </cell>
          <cell r="AC50" t="str">
            <v>Bảo hiểm tiền gửi Việt Nam chi nhánh HN</v>
          </cell>
          <cell r="AD50" t="str">
            <v>TS. Nguyễn Phú Hà</v>
          </cell>
          <cell r="AE50" t="str">
            <v>QTKD</v>
          </cell>
          <cell r="AF50" t="str">
            <v xml:space="preserve"> Trường ĐH Kinh tế, ĐHQG Hà Nội</v>
          </cell>
          <cell r="AG50" t="str">
            <v>PGS.TS. Lê Hoàng Nga</v>
          </cell>
          <cell r="AH50" t="str">
            <v>TCNH</v>
          </cell>
          <cell r="AI50" t="str">
            <v>Trung tâm Nghiên cứu khoa học và Đào tạo chứng khoán</v>
          </cell>
          <cell r="AL50">
            <v>2.98</v>
          </cell>
          <cell r="AM50" t="str">
            <v>1689/QĐ-ĐHKT</v>
          </cell>
          <cell r="AN50" t="str">
            <v>ngày 13 tháng 6 năm 2016</v>
          </cell>
          <cell r="AO50">
            <v>8</v>
          </cell>
          <cell r="AP50" t="str">
            <v>B+</v>
          </cell>
          <cell r="AT50" t="str">
            <v>1690/QĐ-ĐHKT ngày 13 tháng 6 năm 2016</v>
          </cell>
          <cell r="AU50" t="str">
            <v>0942097472</v>
          </cell>
          <cell r="AV50" t="str">
            <v>14h00</v>
          </cell>
          <cell r="AW50" t="str">
            <v>ngày 02 tháng 7 năm 2016</v>
          </cell>
        </row>
        <row r="51">
          <cell r="G51" t="str">
            <v>Trần Thị Thu Hiền 23/10/1990</v>
          </cell>
          <cell r="H51" t="str">
            <v>Trần Thị Thu Hiền</v>
          </cell>
          <cell r="I51" t="str">
            <v>23/10/1990</v>
          </cell>
          <cell r="J51" t="str">
            <v>Nam Định</v>
          </cell>
          <cell r="K51" t="str">
            <v>Nữ</v>
          </cell>
          <cell r="L51" t="str">
            <v>Tài chính - Ngân hàng</v>
          </cell>
          <cell r="M51" t="str">
            <v>QH-2013-E</v>
          </cell>
          <cell r="N51" t="str">
            <v>Tài chính - Ngân hàng</v>
          </cell>
          <cell r="O51" t="str">
            <v>60340201</v>
          </cell>
          <cell r="P51">
            <v>13</v>
          </cell>
          <cell r="Q51" t="str">
            <v>Tài chính - Ngân hàng</v>
          </cell>
          <cell r="R51" t="str">
            <v>Quản lý thuế xuất khẩu, nhập khẩu tại cục Hải quan tỉnh Quảng Ninh</v>
          </cell>
          <cell r="S51" t="str">
            <v>TS. Nguyễn Anh Tuấn</v>
          </cell>
          <cell r="T51" t="str">
            <v xml:space="preserve"> Trường ĐH Kinh tế, ĐHQG Hà Nội</v>
          </cell>
          <cell r="U51" t="str">
            <v>PGS.TS. Trần Thị Thanh Tú</v>
          </cell>
          <cell r="V51" t="str">
            <v>TCNH</v>
          </cell>
          <cell r="W51" t="str">
            <v xml:space="preserve"> Trường ĐH Kinh tế, ĐHQG Hà Nội</v>
          </cell>
          <cell r="X51" t="str">
            <v>PGS.TS. Lê Hoàng Nga</v>
          </cell>
          <cell r="Y51" t="str">
            <v>TCNH</v>
          </cell>
          <cell r="Z51" t="str">
            <v>Trung tâm Nghiên cứu khoa học và Đào tạo chứng khoán</v>
          </cell>
          <cell r="AA51" t="str">
            <v>TS. Đinh Xuân Cường</v>
          </cell>
          <cell r="AB51" t="str">
            <v>TCQT</v>
          </cell>
          <cell r="AC51" t="str">
            <v xml:space="preserve"> Trường ĐH Kinh tế, ĐHQG Hà Nội</v>
          </cell>
          <cell r="AD51" t="str">
            <v>TS. Nguyễn Phú Hà</v>
          </cell>
          <cell r="AE51" t="str">
            <v>QTKD</v>
          </cell>
          <cell r="AF51" t="str">
            <v xml:space="preserve"> Trường ĐH Kinh tế, ĐHQG Hà Nội</v>
          </cell>
          <cell r="AG51" t="str">
            <v>TS. Nguyễn Thị Kim Oanh</v>
          </cell>
          <cell r="AH51" t="str">
            <v>TCNH</v>
          </cell>
          <cell r="AI51" t="str">
            <v>Bảo hiểm tiền gửi Việt Nam chi nhánh HN</v>
          </cell>
          <cell r="AL51">
            <v>2.69</v>
          </cell>
          <cell r="AM51" t="str">
            <v>1690/QĐ-ĐHKT</v>
          </cell>
          <cell r="AN51" t="str">
            <v>ngày 13 tháng 6 năm 2016</v>
          </cell>
          <cell r="AO51">
            <v>8.8000000000000007</v>
          </cell>
          <cell r="AP51" t="str">
            <v>A</v>
          </cell>
          <cell r="AT51" t="str">
            <v>1691/QĐ-ĐHKT ngày 13 tháng 6 năm 2016</v>
          </cell>
          <cell r="AU51" t="str">
            <v>0983232688</v>
          </cell>
          <cell r="AV51" t="str">
            <v>14h00</v>
          </cell>
          <cell r="AW51" t="str">
            <v>ngày 02 tháng 7 năm 2016</v>
          </cell>
        </row>
        <row r="52">
          <cell r="G52" t="str">
            <v>Lê Nguyên Công 22/10/1988</v>
          </cell>
          <cell r="H52" t="str">
            <v>Lê Nguyên Công</v>
          </cell>
          <cell r="I52" t="str">
            <v>22/10/1988</v>
          </cell>
          <cell r="J52" t="str">
            <v>Hà Nội</v>
          </cell>
          <cell r="K52" t="str">
            <v>Nữ</v>
          </cell>
          <cell r="L52" t="str">
            <v>Tài chính - Ngân hàng</v>
          </cell>
          <cell r="M52" t="str">
            <v>QH-2013-E</v>
          </cell>
          <cell r="N52" t="str">
            <v>Tài chính - Ngân hàng</v>
          </cell>
          <cell r="O52" t="str">
            <v>60340201</v>
          </cell>
          <cell r="P52">
            <v>13</v>
          </cell>
          <cell r="Q52" t="str">
            <v>Tài chính - Ngân hàng</v>
          </cell>
          <cell r="R52" t="str">
            <v>Quản lý thuế xuất khẩu, nhập khẩu tại cục Hải quan tỉnh Quảng Ninh</v>
          </cell>
          <cell r="S52" t="str">
            <v>TS. Nguyễn Anh Tuấn</v>
          </cell>
          <cell r="T52" t="str">
            <v xml:space="preserve"> Trường ĐH Kinh tế, ĐHQG Hà Nội</v>
          </cell>
          <cell r="U52" t="str">
            <v>PGS.TS. Trần Thị Thanh Tú</v>
          </cell>
          <cell r="V52" t="str">
            <v>TCNH</v>
          </cell>
          <cell r="W52" t="str">
            <v xml:space="preserve"> Trường ĐH Kinh tế, ĐHQG Hà Nội</v>
          </cell>
          <cell r="X52" t="str">
            <v>PGS.TS. Lê Hoàng Nga</v>
          </cell>
          <cell r="Y52" t="str">
            <v>TCNH</v>
          </cell>
          <cell r="Z52" t="str">
            <v>Trung tâm Nghiên cứu khoa học và Đào tạo chứng khoán</v>
          </cell>
          <cell r="AA52" t="str">
            <v>TS. Đinh Xuân Cường</v>
          </cell>
          <cell r="AB52" t="str">
            <v>TCQT</v>
          </cell>
          <cell r="AC52" t="str">
            <v xml:space="preserve"> Trường ĐH Kinh tế, ĐHQG Hà Nội</v>
          </cell>
          <cell r="AD52" t="str">
            <v>TS. Nguyễn Phú Hà</v>
          </cell>
          <cell r="AE52" t="str">
            <v>QTKD</v>
          </cell>
          <cell r="AF52" t="str">
            <v xml:space="preserve"> Trường ĐH Kinh tế, ĐHQG Hà Nội</v>
          </cell>
          <cell r="AG52" t="str">
            <v>TS. Nguyễn Thị Kim Oanh</v>
          </cell>
          <cell r="AH52" t="str">
            <v>TCNH</v>
          </cell>
          <cell r="AI52" t="str">
            <v>Bảo hiểm tiền gửi Việt Nam chi nhánh HN</v>
          </cell>
          <cell r="AL52">
            <v>2.96</v>
          </cell>
          <cell r="AM52" t="str">
            <v>1691/QĐ-ĐHKT</v>
          </cell>
          <cell r="AN52" t="str">
            <v>ngày 13 tháng 6 năm 2016</v>
          </cell>
          <cell r="AO52">
            <v>8.5</v>
          </cell>
          <cell r="AP52" t="str">
            <v>A</v>
          </cell>
          <cell r="AT52" t="str">
            <v>1692/QĐ-ĐHKT ngày 13 tháng 6 năm 2016</v>
          </cell>
          <cell r="AU52" t="str">
            <v>0912224357</v>
          </cell>
          <cell r="AV52" t="str">
            <v>8h00</v>
          </cell>
          <cell r="AW52" t="str">
            <v>ngày 03 tháng 7 năm 2016</v>
          </cell>
        </row>
        <row r="53">
          <cell r="G53" t="str">
            <v>Nguyễn Thị Anh 03/02/1990</v>
          </cell>
          <cell r="H53" t="str">
            <v>Nguyễn Thị Anh</v>
          </cell>
          <cell r="I53" t="str">
            <v>03/02/1990</v>
          </cell>
          <cell r="J53" t="str">
            <v>Thái Bình</v>
          </cell>
          <cell r="K53" t="str">
            <v>Nữ</v>
          </cell>
          <cell r="L53" t="str">
            <v>Tài chính - Ngân hàng</v>
          </cell>
          <cell r="M53" t="str">
            <v>QH-2013-E</v>
          </cell>
          <cell r="N53" t="str">
            <v>Tài chính - Ngân hàng</v>
          </cell>
          <cell r="O53" t="str">
            <v>60340201</v>
          </cell>
          <cell r="P53">
            <v>14</v>
          </cell>
          <cell r="Q53" t="str">
            <v>Tài chính - Ngân hàng</v>
          </cell>
          <cell r="R53" t="str">
            <v>Phát triển hoạt động Bancassurance tại Ngân hàng TMCP Việt Nam Thịnh Vượng - Chi nhánh Liễu Giai</v>
          </cell>
          <cell r="S53" t="str">
            <v>TS. Nguyễn Phú Hà</v>
          </cell>
          <cell r="T53" t="str">
            <v xml:space="preserve"> Trường ĐH Kinh tế, ĐHQG Hà Nội</v>
          </cell>
          <cell r="U53" t="str">
            <v>PGS.TS. Trịnh Thị Hoa Mai</v>
          </cell>
          <cell r="V53" t="str">
            <v>KTCT</v>
          </cell>
          <cell r="W53" t="str">
            <v>Nguyên cán bộ Trường ĐH Kinh tế, ĐHQG Hà Nội</v>
          </cell>
          <cell r="X53" t="str">
            <v>TS. Nguyễn Đức Tú</v>
          </cell>
          <cell r="Y53" t="str">
            <v>TCNH</v>
          </cell>
          <cell r="Z53" t="str">
            <v>Ngân hàng TMCP Công thương Việt Nam</v>
          </cell>
          <cell r="AA53" t="str">
            <v>PGS.TS. Nguyễn Hữu Tài</v>
          </cell>
          <cell r="AB53" t="str">
            <v>TCNH</v>
          </cell>
          <cell r="AC53" t="str">
            <v>Trường Đại học Kinh tế quốc dân</v>
          </cell>
          <cell r="AD53" t="str">
            <v>TS. Nguyễn Thị Phương Dung</v>
          </cell>
          <cell r="AE53" t="str">
            <v>Kế toán</v>
          </cell>
          <cell r="AF53" t="str">
            <v xml:space="preserve"> Trường ĐH Kinh tế, ĐHQG Hà Nội</v>
          </cell>
          <cell r="AG53" t="str">
            <v>TS. Nguyễn Thị Hương Liên</v>
          </cell>
          <cell r="AH53" t="str">
            <v>PTQT</v>
          </cell>
          <cell r="AI53" t="str">
            <v xml:space="preserve"> Trường ĐH Kinh tế, ĐHQG Hà Nội</v>
          </cell>
          <cell r="AL53">
            <v>2.71</v>
          </cell>
          <cell r="AM53" t="str">
            <v>1692/QĐ-ĐHKT</v>
          </cell>
          <cell r="AN53" t="str">
            <v>ngày 13 tháng 6 năm 2016</v>
          </cell>
          <cell r="AO53">
            <v>8.5</v>
          </cell>
          <cell r="AP53" t="str">
            <v>A</v>
          </cell>
          <cell r="AT53" t="str">
            <v>1693/QĐ-ĐHKT ngày 13 tháng 6 năm 2016</v>
          </cell>
          <cell r="AU53" t="str">
            <v>0984093290</v>
          </cell>
          <cell r="AV53" t="str">
            <v>8h00</v>
          </cell>
          <cell r="AW53" t="str">
            <v>ngày 03 tháng 7 năm 2016</v>
          </cell>
        </row>
        <row r="54">
          <cell r="G54" t="str">
            <v>Nguyễn Thị Lan Hương 29/09/0989</v>
          </cell>
          <cell r="H54" t="str">
            <v>Nguyễn Thị Lan Hương</v>
          </cell>
          <cell r="I54" t="str">
            <v>29/09/0989</v>
          </cell>
          <cell r="J54" t="str">
            <v>Hà Nội</v>
          </cell>
          <cell r="K54" t="str">
            <v>Nữ</v>
          </cell>
          <cell r="L54" t="str">
            <v>Tài chính - Ngân hàng</v>
          </cell>
          <cell r="M54" t="str">
            <v>QH-2013-E</v>
          </cell>
          <cell r="N54" t="str">
            <v>Tài chính - Ngân hàng</v>
          </cell>
          <cell r="O54" t="str">
            <v>60340201</v>
          </cell>
          <cell r="P54">
            <v>14</v>
          </cell>
          <cell r="Q54" t="str">
            <v>Tài chính - Ngân hàng</v>
          </cell>
          <cell r="R54" t="str">
            <v>Hoàn thiện công tác kiểm soát nội bộ tại Ngân hàng TMCP ngoại thương Việt Nam</v>
          </cell>
          <cell r="S54" t="str">
            <v>TS. Trần Thị Vân Anh</v>
          </cell>
          <cell r="T54" t="str">
            <v xml:space="preserve"> Trường ĐH Kinh tế, ĐHQG Hà Nội</v>
          </cell>
          <cell r="U54" t="str">
            <v>PGS.TS. Trịnh Thị Hoa Mai</v>
          </cell>
          <cell r="V54" t="str">
            <v>KTCT</v>
          </cell>
          <cell r="W54" t="str">
            <v>Nguyên cán bộ Trường ĐH Kinh tế, ĐHQG Hà Nội</v>
          </cell>
          <cell r="X54" t="str">
            <v>PGS.TS. Nguyễn Hữu Tài</v>
          </cell>
          <cell r="Y54" t="str">
            <v>TCNH</v>
          </cell>
          <cell r="Z54" t="str">
            <v>Trường Đại học Kinh tế quốc dân</v>
          </cell>
          <cell r="AA54" t="str">
            <v>TS. Nguyễn Thị Hương Liên</v>
          </cell>
          <cell r="AB54" t="str">
            <v>PTQT</v>
          </cell>
          <cell r="AC54" t="str">
            <v xml:space="preserve"> Trường ĐH Kinh tế, ĐHQG Hà Nội</v>
          </cell>
          <cell r="AD54" t="str">
            <v>TS. Nguyễn Thị Phương Dung</v>
          </cell>
          <cell r="AE54" t="str">
            <v>Kế toán</v>
          </cell>
          <cell r="AF54" t="str">
            <v xml:space="preserve"> Trường ĐH Kinh tế, ĐHQG Hà Nội</v>
          </cell>
          <cell r="AG54" t="str">
            <v>TS. Nguyễn Đức Tú</v>
          </cell>
          <cell r="AH54" t="str">
            <v>TCNH</v>
          </cell>
          <cell r="AI54" t="str">
            <v>Ngân hàng TMCP Công thương Việt Nam</v>
          </cell>
          <cell r="AL54">
            <v>3.28</v>
          </cell>
          <cell r="AM54" t="str">
            <v>1693/QĐ-ĐHKT</v>
          </cell>
          <cell r="AN54" t="str">
            <v>ngày 13 tháng 6 năm 2016</v>
          </cell>
          <cell r="AO54">
            <v>8.4</v>
          </cell>
          <cell r="AP54" t="str">
            <v>B+</v>
          </cell>
          <cell r="AT54" t="str">
            <v>1694/QĐ-ĐHKT ngày 13 tháng 6 năm 2016</v>
          </cell>
          <cell r="AU54" t="str">
            <v>0904290989</v>
          </cell>
          <cell r="AV54" t="str">
            <v>8h00</v>
          </cell>
          <cell r="AW54" t="str">
            <v>ngày 03 tháng 7 năm 2016</v>
          </cell>
        </row>
        <row r="55">
          <cell r="G55" t="str">
            <v>Nguyễn Thu Quyên 14/09/1989</v>
          </cell>
          <cell r="H55" t="str">
            <v>Nguyễn Thu Quyên</v>
          </cell>
          <cell r="I55" t="str">
            <v>14/09/1989</v>
          </cell>
          <cell r="J55" t="str">
            <v>Hà Nội</v>
          </cell>
          <cell r="K55" t="str">
            <v>Nữ</v>
          </cell>
          <cell r="L55" t="str">
            <v>Tài chính - Ngân hàng</v>
          </cell>
          <cell r="M55" t="str">
            <v>QH-2013-E</v>
          </cell>
          <cell r="N55" t="str">
            <v>Tài chính - Ngân hàng</v>
          </cell>
          <cell r="O55" t="str">
            <v>60340201</v>
          </cell>
          <cell r="P55">
            <v>14</v>
          </cell>
          <cell r="Q55" t="str">
            <v>Tài chính - Ngân hàng</v>
          </cell>
          <cell r="R55" t="str">
            <v>Chất lượng tín dụng đối với hộ nghèo tại Ngân hàng Chính sách Xã hội - Chi nhánh Thành phố Hà Nội</v>
          </cell>
          <cell r="S55" t="str">
            <v>PGS.TS. Lê Hoàng Nga</v>
          </cell>
          <cell r="T55" t="str">
            <v>Trung tâm Nghiên cứu khoa học và Đào tạo chứng khoán</v>
          </cell>
          <cell r="U55" t="str">
            <v>PGS.TS. Trịnh Thị Hoa Mai</v>
          </cell>
          <cell r="V55" t="str">
            <v>KTCT</v>
          </cell>
          <cell r="W55" t="str">
            <v>Nguyên cán bộ Trường ĐH Kinh tế, ĐHQG Hà Nội</v>
          </cell>
          <cell r="X55" t="str">
            <v>TS. Nguyễn Thị Hương Liên</v>
          </cell>
          <cell r="Y55" t="str">
            <v>PTQT</v>
          </cell>
          <cell r="Z55" t="str">
            <v xml:space="preserve"> Trường ĐH Kinh tế, ĐHQG Hà Nội</v>
          </cell>
          <cell r="AA55" t="str">
            <v>PGS.TS. Nguyễn Hữu Tài</v>
          </cell>
          <cell r="AB55" t="str">
            <v>TCNH</v>
          </cell>
          <cell r="AC55" t="str">
            <v>Trường Đại học Kinh tế quốc dân</v>
          </cell>
          <cell r="AD55" t="str">
            <v>TS. Nguyễn Thị Phương Dung</v>
          </cell>
          <cell r="AE55" t="str">
            <v>Kế toán</v>
          </cell>
          <cell r="AF55" t="str">
            <v xml:space="preserve"> Trường ĐH Kinh tế, ĐHQG Hà Nội</v>
          </cell>
          <cell r="AG55" t="str">
            <v>TS. Nguyễn Đức Tú</v>
          </cell>
          <cell r="AH55" t="str">
            <v>TCNH</v>
          </cell>
          <cell r="AI55" t="str">
            <v>Ngân hàng TMCP Công thương Việt Nam</v>
          </cell>
          <cell r="AL55">
            <v>3.02</v>
          </cell>
          <cell r="AM55" t="str">
            <v>1694/QĐ-ĐHKT</v>
          </cell>
          <cell r="AN55" t="str">
            <v>ngày 13 tháng 6 năm 2016</v>
          </cell>
          <cell r="AO55">
            <v>8.5</v>
          </cell>
          <cell r="AP55" t="str">
            <v>A</v>
          </cell>
          <cell r="AT55" t="str">
            <v>1695/QĐ-ĐHKT ngày 13 tháng 6 năm 2016</v>
          </cell>
          <cell r="AU55" t="str">
            <v>0977995159</v>
          </cell>
          <cell r="AV55" t="str">
            <v>8h00</v>
          </cell>
          <cell r="AW55" t="str">
            <v>ngày 03 tháng 7 năm 2016</v>
          </cell>
        </row>
        <row r="56">
          <cell r="G56" t="str">
            <v>Nguyễn Thùy Nga 23/05/1989</v>
          </cell>
          <cell r="H56" t="str">
            <v>Nguyễn Thùy Nga</v>
          </cell>
          <cell r="I56" t="str">
            <v>23/05/1989</v>
          </cell>
          <cell r="J56" t="str">
            <v>Bắc Ninh</v>
          </cell>
          <cell r="K56" t="str">
            <v>Nữ</v>
          </cell>
          <cell r="L56" t="str">
            <v>Tài chính - Ngân hàng</v>
          </cell>
          <cell r="M56" t="str">
            <v>QH-2013-E</v>
          </cell>
          <cell r="N56" t="str">
            <v>Tài chính - Ngân hàng</v>
          </cell>
          <cell r="O56" t="str">
            <v>60340201</v>
          </cell>
          <cell r="P56">
            <v>14</v>
          </cell>
          <cell r="Q56" t="str">
            <v>Tài chính - Ngân hàng</v>
          </cell>
          <cell r="R56" t="str">
            <v>Quản trị rủi ro tín dụng tại Ngân hàng TMCP Bưu điện Liên Việt</v>
          </cell>
          <cell r="S56" t="str">
            <v>PGS.TS. Trần Thị Thái Hà</v>
          </cell>
          <cell r="T56" t="str">
            <v xml:space="preserve"> Trường ĐH Kinh tế, ĐHQG Hà Nội</v>
          </cell>
          <cell r="U56" t="str">
            <v>PGS.TS. Trịnh Thị Hoa Mai</v>
          </cell>
          <cell r="V56" t="str">
            <v>KTCT</v>
          </cell>
          <cell r="W56" t="str">
            <v>Nguyên cán bộ Trường ĐH Kinh tế, ĐHQG Hà Nội</v>
          </cell>
          <cell r="X56" t="str">
            <v>TS. Nguyễn Đức Tú</v>
          </cell>
          <cell r="Y56" t="str">
            <v>TCNH</v>
          </cell>
          <cell r="Z56" t="str">
            <v>Ngân hàng TMCP Công thương Việt Nam</v>
          </cell>
          <cell r="AA56" t="str">
            <v>TS. Nguyễn Thị Hương Liên</v>
          </cell>
          <cell r="AB56" t="str">
            <v>PTQT</v>
          </cell>
          <cell r="AC56" t="str">
            <v xml:space="preserve"> Trường ĐH Kinh tế, ĐHQG Hà Nội</v>
          </cell>
          <cell r="AD56" t="str">
            <v>TS. Nguyễn Thị Phương Dung</v>
          </cell>
          <cell r="AE56" t="str">
            <v>Kế toán</v>
          </cell>
          <cell r="AF56" t="str">
            <v xml:space="preserve"> Trường ĐH Kinh tế, ĐHQG Hà Nội</v>
          </cell>
          <cell r="AG56" t="str">
            <v>PGS.TS. Nguyễn Hữu Tài</v>
          </cell>
          <cell r="AH56" t="str">
            <v>TCNH</v>
          </cell>
          <cell r="AI56" t="str">
            <v>Trường Đại học Kinh tế quốc dân</v>
          </cell>
          <cell r="AL56">
            <v>3.27</v>
          </cell>
          <cell r="AM56" t="str">
            <v>1695/QĐ-ĐHKT</v>
          </cell>
          <cell r="AN56" t="str">
            <v>ngày 13 tháng 6 năm 2016</v>
          </cell>
          <cell r="AO56">
            <v>8.6</v>
          </cell>
          <cell r="AP56" t="str">
            <v>A</v>
          </cell>
          <cell r="AT56" t="str">
            <v>1696/QĐ-ĐHKT ngày 13 tháng 6 năm 2016</v>
          </cell>
          <cell r="AU56" t="str">
            <v>0972411235</v>
          </cell>
          <cell r="AV56" t="str">
            <v>8h00</v>
          </cell>
          <cell r="AW56" t="str">
            <v>ngày 03 tháng 7 năm 2016</v>
          </cell>
        </row>
        <row r="57">
          <cell r="G57" t="str">
            <v>Trần Văn Thiết 29/06/1990</v>
          </cell>
          <cell r="H57" t="str">
            <v>Trần Văn Thiết</v>
          </cell>
          <cell r="I57" t="str">
            <v>29/06/1990</v>
          </cell>
          <cell r="J57" t="str">
            <v xml:space="preserve">Nam Định </v>
          </cell>
          <cell r="K57" t="str">
            <v>Nam</v>
          </cell>
          <cell r="L57" t="str">
            <v>Tài chính - Ngân hàng</v>
          </cell>
          <cell r="M57" t="str">
            <v>QH-2013-E</v>
          </cell>
          <cell r="N57" t="str">
            <v>Tài chính - Ngân hàng</v>
          </cell>
          <cell r="O57" t="str">
            <v>60340201</v>
          </cell>
          <cell r="P57">
            <v>15</v>
          </cell>
          <cell r="Q57" t="str">
            <v>Tài chính - Ngân hàng</v>
          </cell>
          <cell r="R57" t="str">
            <v>Nâng cao chất lượng tín dụng hộ sản xuất tại Ngân hàng Nông nghiệp và Phát triển nông thôn Việt Nam - Chi nhánh Thành Nam, Nam Định</v>
          </cell>
          <cell r="S57" t="str">
            <v>TS. Nguyễn Quốc Toản</v>
          </cell>
          <cell r="T57" t="str">
            <v>Ban kinh tế trung ương</v>
          </cell>
          <cell r="U57" t="str">
            <v>TS. Lê Trung Thành</v>
          </cell>
          <cell r="V57" t="str">
            <v>TCNH</v>
          </cell>
          <cell r="W57" t="str">
            <v xml:space="preserve"> Trường ĐH Kinh tế, ĐHQG Hà Nội</v>
          </cell>
          <cell r="X57" t="str">
            <v>PGS.TS. Lưu Thị Hương</v>
          </cell>
          <cell r="Y57" t="str">
            <v>TCNH</v>
          </cell>
          <cell r="Z57" t="str">
            <v>Trường ĐH Kinh tế Quốc dân</v>
          </cell>
          <cell r="AA57" t="str">
            <v>PGS.TS. Vũ Sỹ Cường</v>
          </cell>
          <cell r="AB57" t="str">
            <v>TCNH</v>
          </cell>
          <cell r="AC57" t="str">
            <v>Học viện tài chính</v>
          </cell>
          <cell r="AD57" t="str">
            <v>TS. Trần Thị Vân Anh</v>
          </cell>
          <cell r="AE57" t="str">
            <v>KTH</v>
          </cell>
          <cell r="AF57" t="str">
            <v xml:space="preserve"> Trường ĐH Kinh tế, ĐHQG Hà Nội</v>
          </cell>
          <cell r="AG57" t="str">
            <v>TS. Nguyễn Thế Hùng</v>
          </cell>
          <cell r="AH57" t="str">
            <v>QTKD</v>
          </cell>
          <cell r="AI57" t="str">
            <v xml:space="preserve"> Trường ĐH Kinh tế, ĐHQG Hà Nội</v>
          </cell>
          <cell r="AL57">
            <v>2.75</v>
          </cell>
          <cell r="AM57" t="str">
            <v>1696/QĐ-ĐHKT</v>
          </cell>
          <cell r="AN57" t="str">
            <v>ngày 13 tháng 6 năm 2016</v>
          </cell>
          <cell r="AO57">
            <v>8.3000000000000007</v>
          </cell>
          <cell r="AP57" t="str">
            <v>B+</v>
          </cell>
          <cell r="AT57" t="str">
            <v>1578/QĐ-ĐHKT ngày 07 tháng 6 năm 2016</v>
          </cell>
          <cell r="AU57" t="str">
            <v>0989926097</v>
          </cell>
          <cell r="AV57" t="str">
            <v>8h00</v>
          </cell>
          <cell r="AW57" t="str">
            <v>ngày 03 tháng 7 năm 2016</v>
          </cell>
        </row>
        <row r="58">
          <cell r="G58" t="str">
            <v>Phạm Thị Linh 20/01/1991</v>
          </cell>
          <cell r="H58" t="str">
            <v>Phạm Thị Linh</v>
          </cell>
          <cell r="I58" t="str">
            <v>20/01/1991</v>
          </cell>
          <cell r="J58" t="str">
            <v>Quảng Ninh</v>
          </cell>
          <cell r="K58" t="str">
            <v>Nữ</v>
          </cell>
          <cell r="L58" t="str">
            <v>Tài chính - Ngân hàng</v>
          </cell>
          <cell r="M58" t="str">
            <v>QH-2013-E</v>
          </cell>
          <cell r="N58" t="str">
            <v>Tài chính - Ngân hàng</v>
          </cell>
          <cell r="O58" t="str">
            <v>60340201</v>
          </cell>
          <cell r="P58">
            <v>15</v>
          </cell>
          <cell r="Q58" t="str">
            <v>Tài chính - Ngân hàng</v>
          </cell>
          <cell r="R58" t="str">
            <v>Năng lực cạnh tranh của Ngân hàng Nông nghiệp và Phát triển Nông Thôn Việt Nam - Chi nhánh Đông Triều, Quảng Ninh</v>
          </cell>
          <cell r="S58" t="str">
            <v>PGS.TS. Nguyễn Mạnh Hùng</v>
          </cell>
          <cell r="T58" t="str">
            <v>Viện Nghiên cứu Châu Phi và Trung Đông</v>
          </cell>
          <cell r="U58" t="str">
            <v>TS. Lê Trung Thành</v>
          </cell>
          <cell r="V58" t="str">
            <v>TCNH</v>
          </cell>
          <cell r="W58" t="str">
            <v xml:space="preserve"> Trường ĐH Kinh tế, ĐHQG Hà Nội</v>
          </cell>
          <cell r="X58" t="str">
            <v>PGS.TS. Vũ Sỹ Cường</v>
          </cell>
          <cell r="Y58" t="str">
            <v>TCNH</v>
          </cell>
          <cell r="Z58" t="str">
            <v>Học viện tài chính</v>
          </cell>
          <cell r="AA58" t="str">
            <v>PGS.TS. Lưu Thị Hương</v>
          </cell>
          <cell r="AB58" t="str">
            <v>TCNH</v>
          </cell>
          <cell r="AC58" t="str">
            <v>Trường ĐH Kinh tế Quốc dân</v>
          </cell>
          <cell r="AD58" t="str">
            <v>TS. Trần Thị Vân Anh</v>
          </cell>
          <cell r="AE58" t="str">
            <v>KTH</v>
          </cell>
          <cell r="AF58" t="str">
            <v xml:space="preserve"> Trường ĐH Kinh tế, ĐHQG Hà Nội</v>
          </cell>
          <cell r="AG58" t="str">
            <v>TS. Nguyễn Thế Hùng</v>
          </cell>
          <cell r="AH58" t="str">
            <v>QTKD</v>
          </cell>
          <cell r="AI58" t="str">
            <v xml:space="preserve"> Trường ĐH Kinh tế, ĐHQG Hà Nội</v>
          </cell>
          <cell r="AL58">
            <v>3.07</v>
          </cell>
          <cell r="AM58" t="str">
            <v>1578/QĐ-ĐHKT</v>
          </cell>
          <cell r="AN58" t="str">
            <v>ngày 07 tháng 6 năm 2016</v>
          </cell>
          <cell r="AO58">
            <v>8.3000000000000007</v>
          </cell>
          <cell r="AP58" t="str">
            <v>B+</v>
          </cell>
          <cell r="AT58" t="str">
            <v>1579/QĐ-ĐHKT ngày 07 tháng 6 năm 2016</v>
          </cell>
          <cell r="AU58" t="str">
            <v>01693008368</v>
          </cell>
          <cell r="AV58" t="str">
            <v>8h00</v>
          </cell>
          <cell r="AW58" t="str">
            <v>ngày 03 tháng 7 năm 2016</v>
          </cell>
        </row>
        <row r="59">
          <cell r="G59" t="str">
            <v>Dương Thị Anh 13/11/1991</v>
          </cell>
          <cell r="H59" t="str">
            <v>Dương Thị Anh</v>
          </cell>
          <cell r="I59" t="str">
            <v>13/11/1991</v>
          </cell>
          <cell r="J59" t="str">
            <v>Bắc Giang</v>
          </cell>
          <cell r="K59" t="str">
            <v>Nữ</v>
          </cell>
          <cell r="L59" t="str">
            <v>Tài chính - Ngân hàng</v>
          </cell>
          <cell r="M59" t="str">
            <v>QH-2013-E</v>
          </cell>
          <cell r="N59" t="str">
            <v>Tài chính - Ngân hàng</v>
          </cell>
          <cell r="O59" t="str">
            <v>60340201</v>
          </cell>
          <cell r="P59">
            <v>15</v>
          </cell>
          <cell r="Q59" t="str">
            <v>Tài chính - Ngân hàng</v>
          </cell>
          <cell r="R59" t="str">
            <v>Thẩm định dự án đầu tư tại Ngân hàng công thương Việt Nam - Chi nhánh Thanh Xuân, trường hợp dự án đầu tư nhà máy nhựa Phúc Hà</v>
          </cell>
          <cell r="S59" t="str">
            <v>TS. Nguyễn Phú Hà</v>
          </cell>
          <cell r="T59" t="str">
            <v xml:space="preserve"> Trường ĐH Kinh tế, ĐHQG Hà Nội</v>
          </cell>
          <cell r="U59" t="str">
            <v>TS. Lê Trung Thành</v>
          </cell>
          <cell r="V59" t="str">
            <v>TCNH</v>
          </cell>
          <cell r="W59" t="str">
            <v xml:space="preserve"> Trường ĐH Kinh tế, ĐHQG Hà Nội</v>
          </cell>
          <cell r="X59" t="str">
            <v>PGS.TS. Lưu Thị Hương</v>
          </cell>
          <cell r="Y59" t="str">
            <v>TCNH</v>
          </cell>
          <cell r="Z59" t="str">
            <v>Trường ĐH Kinh tế Quốc dân</v>
          </cell>
          <cell r="AA59" t="str">
            <v>TS. Nguyễn Thế Hùng</v>
          </cell>
          <cell r="AB59" t="str">
            <v>QTKD</v>
          </cell>
          <cell r="AC59" t="str">
            <v xml:space="preserve"> Trường ĐH Kinh tế, ĐHQG Hà Nội</v>
          </cell>
          <cell r="AD59" t="str">
            <v>TS. Trần Thị Vân Anh</v>
          </cell>
          <cell r="AE59" t="str">
            <v>KTH</v>
          </cell>
          <cell r="AF59" t="str">
            <v xml:space="preserve"> Trường ĐH Kinh tế, ĐHQG Hà Nội</v>
          </cell>
          <cell r="AG59" t="str">
            <v>PGS.TS. Vũ Sỹ Cường</v>
          </cell>
          <cell r="AH59" t="str">
            <v>TCNH</v>
          </cell>
          <cell r="AI59" t="str">
            <v>Học viện tài chính</v>
          </cell>
          <cell r="AL59">
            <v>2.74</v>
          </cell>
          <cell r="AM59" t="str">
            <v>1579/QĐ-ĐHKT</v>
          </cell>
          <cell r="AN59" t="str">
            <v>ngày 07 tháng 6 năm 2016</v>
          </cell>
          <cell r="AO59">
            <v>8.8000000000000007</v>
          </cell>
          <cell r="AP59" t="str">
            <v>A</v>
          </cell>
          <cell r="AT59" t="str">
            <v>1697/QĐ-ĐHKT ngày 13 tháng 6 năm 2016</v>
          </cell>
          <cell r="AU59" t="str">
            <v>0945703091</v>
          </cell>
          <cell r="AV59" t="str">
            <v>8h00</v>
          </cell>
          <cell r="AW59" t="str">
            <v>ngày 03 tháng 7 năm 2016</v>
          </cell>
        </row>
        <row r="60">
          <cell r="G60" t="str">
            <v>Đỗ Thị Thận 04/06/1989</v>
          </cell>
          <cell r="H60" t="str">
            <v>Đỗ Thị Thận</v>
          </cell>
          <cell r="I60" t="str">
            <v>04/06/1989</v>
          </cell>
          <cell r="J60" t="str">
            <v xml:space="preserve"> Bắc Ninh</v>
          </cell>
          <cell r="K60" t="str">
            <v>Nữ</v>
          </cell>
          <cell r="L60" t="str">
            <v>Tài chính - Ngân hàng</v>
          </cell>
          <cell r="M60" t="str">
            <v>QH-2013-E</v>
          </cell>
          <cell r="N60" t="str">
            <v>Tài chính - Ngân hàng</v>
          </cell>
          <cell r="O60" t="str">
            <v>60340201</v>
          </cell>
          <cell r="P60">
            <v>15</v>
          </cell>
          <cell r="Q60" t="str">
            <v>Tài chính - Ngân hàng</v>
          </cell>
          <cell r="R60" t="str">
            <v>Hiệu quả sử dụng tài sản tại Công ty cổ phần Tập đoàn DABACO Việt Nam</v>
          </cell>
          <cell r="S60" t="str">
            <v>PGS.TS. Trần Thị Thái Hà</v>
          </cell>
          <cell r="T60" t="str">
            <v xml:space="preserve"> Trường ĐH Kinh tế, ĐHQG Hà Nội</v>
          </cell>
          <cell r="U60" t="str">
            <v>TS. Lê Trung Thành</v>
          </cell>
          <cell r="V60" t="str">
            <v>TCNH</v>
          </cell>
          <cell r="W60" t="str">
            <v xml:space="preserve"> Trường ĐH Kinh tế, ĐHQG Hà Nội</v>
          </cell>
          <cell r="X60" t="str">
            <v>TS. Nguyễn Thế Hùng</v>
          </cell>
          <cell r="Y60" t="str">
            <v>QTKD</v>
          </cell>
          <cell r="Z60" t="str">
            <v xml:space="preserve"> Trường ĐH Kinh tế, ĐHQG Hà Nội</v>
          </cell>
          <cell r="AA60" t="str">
            <v>PGS.TS. Lưu Thị Hương</v>
          </cell>
          <cell r="AB60" t="str">
            <v>TCNH</v>
          </cell>
          <cell r="AC60" t="str">
            <v>Trường ĐH Kinh tế Quốc dân</v>
          </cell>
          <cell r="AD60" t="str">
            <v>TS. Trần Thị Vân Anh</v>
          </cell>
          <cell r="AE60" t="str">
            <v>KTH</v>
          </cell>
          <cell r="AF60" t="str">
            <v xml:space="preserve"> Trường ĐH Kinh tế, ĐHQG Hà Nội</v>
          </cell>
          <cell r="AG60" t="str">
            <v>PGS.TS. Vũ Sỹ Cường</v>
          </cell>
          <cell r="AH60" t="str">
            <v>TCNH</v>
          </cell>
          <cell r="AI60" t="str">
            <v>Học viện tài chính</v>
          </cell>
          <cell r="AL60">
            <v>3.16</v>
          </cell>
          <cell r="AM60" t="str">
            <v>1697/QĐ-ĐHKT</v>
          </cell>
          <cell r="AN60" t="str">
            <v>ngày 13 tháng 6 năm 2016</v>
          </cell>
          <cell r="AO60">
            <v>8.8000000000000007</v>
          </cell>
          <cell r="AP60" t="str">
            <v>A</v>
          </cell>
          <cell r="AT60" t="str">
            <v>1698/QĐ-ĐHKT ngày 13 tháng 6 năm 2016</v>
          </cell>
          <cell r="AU60" t="str">
            <v>01698204940</v>
          </cell>
          <cell r="AV60" t="str">
            <v>8h00</v>
          </cell>
          <cell r="AW60" t="str">
            <v>ngày 03 tháng 7 năm 2016</v>
          </cell>
        </row>
        <row r="61">
          <cell r="G61" t="str">
            <v>Nguyễn Thị Huyền Trang 07/07/1987</v>
          </cell>
          <cell r="H61" t="str">
            <v>Nguyễn Thị Huyền Trang</v>
          </cell>
          <cell r="I61" t="str">
            <v>07/07/1987</v>
          </cell>
          <cell r="J61" t="str">
            <v>Bắc Ninh</v>
          </cell>
          <cell r="K61" t="str">
            <v>Nữ</v>
          </cell>
          <cell r="L61" t="str">
            <v>Tài chính - Ngân hàng</v>
          </cell>
          <cell r="M61" t="str">
            <v>QH-2013-E</v>
          </cell>
          <cell r="N61" t="str">
            <v>Tài chính - Ngân hàng</v>
          </cell>
          <cell r="O61" t="str">
            <v>60340201</v>
          </cell>
          <cell r="P61">
            <v>15</v>
          </cell>
          <cell r="Q61" t="str">
            <v>Tài chính - Ngân hàng</v>
          </cell>
          <cell r="R61" t="str">
            <v>Phát triển dịch vụ bán lẻ tại Ngân hàng Đầu tư và Phát triển Việt Nam - chi nhánh Bắc Ninh</v>
          </cell>
          <cell r="S61" t="str">
            <v>PGS.TS. Trần Thị Thái Hà</v>
          </cell>
          <cell r="T61" t="str">
            <v xml:space="preserve"> Trường ĐH Kinh tế, ĐHQG Hà Nội</v>
          </cell>
          <cell r="U61" t="str">
            <v>TS. Lê Trung Thành</v>
          </cell>
          <cell r="V61" t="str">
            <v>TCNH</v>
          </cell>
          <cell r="W61" t="str">
            <v xml:space="preserve"> Trường ĐH Kinh tế, ĐHQG Hà Nội</v>
          </cell>
          <cell r="X61" t="str">
            <v>PGS.TS. Vũ Sỹ Cường</v>
          </cell>
          <cell r="Y61" t="str">
            <v>TCNH</v>
          </cell>
          <cell r="Z61" t="str">
            <v>Học viện tài chính</v>
          </cell>
          <cell r="AA61" t="str">
            <v>TS. Nguyễn Thế Hùng</v>
          </cell>
          <cell r="AB61" t="str">
            <v>QTKD</v>
          </cell>
          <cell r="AC61" t="str">
            <v xml:space="preserve"> Trường ĐH Kinh tế, ĐHQG Hà Nội</v>
          </cell>
          <cell r="AD61" t="str">
            <v>TS. Trần Thị Vân Anh</v>
          </cell>
          <cell r="AE61" t="str">
            <v>KTH</v>
          </cell>
          <cell r="AF61" t="str">
            <v xml:space="preserve"> Trường ĐH Kinh tế, ĐHQG Hà Nội</v>
          </cell>
          <cell r="AG61" t="str">
            <v>PGS.TS. Lưu Thị Hương</v>
          </cell>
          <cell r="AH61" t="str">
            <v>TCNH</v>
          </cell>
          <cell r="AI61" t="str">
            <v>Trường ĐH Kinh tế Quốc dân</v>
          </cell>
          <cell r="AL61">
            <v>2.71</v>
          </cell>
          <cell r="AM61" t="str">
            <v>1698/QĐ-ĐHKT</v>
          </cell>
          <cell r="AN61" t="str">
            <v>ngày 13 tháng 6 năm 2016</v>
          </cell>
          <cell r="AO61">
            <v>8.5</v>
          </cell>
          <cell r="AP61" t="str">
            <v>A</v>
          </cell>
          <cell r="AT61" t="str">
            <v>1773/QĐ-ĐHKT ngày 21 tháng 6 năm 2016</v>
          </cell>
          <cell r="AU61" t="str">
            <v>0962706576</v>
          </cell>
          <cell r="AV61" t="str">
            <v>8h00</v>
          </cell>
          <cell r="AW61" t="str">
            <v>ngày 03 tháng 7 năm 2016</v>
          </cell>
        </row>
        <row r="62">
          <cell r="G62" t="str">
            <v>Tô Anh Đức 20/01/1991</v>
          </cell>
          <cell r="H62" t="str">
            <v>Tô Anh Đức</v>
          </cell>
          <cell r="I62" t="str">
            <v>20/01/1991</v>
          </cell>
          <cell r="J62" t="str">
            <v>Hà Nội</v>
          </cell>
          <cell r="K62" t="str">
            <v>Nam</v>
          </cell>
          <cell r="L62" t="str">
            <v>Tài chính - Ngân hàng</v>
          </cell>
          <cell r="M62" t="str">
            <v>QH-2013-E</v>
          </cell>
          <cell r="N62" t="str">
            <v>Tài chính - Ngân hàng</v>
          </cell>
          <cell r="O62" t="str">
            <v>60340201</v>
          </cell>
          <cell r="P62">
            <v>16</v>
          </cell>
          <cell r="Q62" t="str">
            <v>Tài chính - Ngân hàng</v>
          </cell>
          <cell r="R62" t="str">
            <v>Nâng cao chất lượng quản lý rủi ro tín dụng tại Ngân hàng nông nghiệp và Phát triển nông thôn Việt Nam - Chi nhánh Hà Nội</v>
          </cell>
          <cell r="S62" t="str">
            <v>TS. Nguyễn Thạc Hoát</v>
          </cell>
          <cell r="T62" t="str">
            <v>Học viện Chính sách và Phát triển</v>
          </cell>
          <cell r="U62" t="str">
            <v>PGS.TS. Nguyễn Hồng Sơn</v>
          </cell>
          <cell r="V62" t="str">
            <v>KTCT</v>
          </cell>
          <cell r="W62" t="str">
            <v xml:space="preserve"> Trường ĐH Kinh tế, ĐHQG Hà Nội</v>
          </cell>
          <cell r="X62" t="str">
            <v>TS. Nguyễn Đức Trung</v>
          </cell>
          <cell r="Y62" t="str">
            <v>KTH</v>
          </cell>
          <cell r="Z62" t="str">
            <v>Ngân hàng Nhà nước</v>
          </cell>
          <cell r="AA62" t="str">
            <v>TS. Phan Hữu Nghị</v>
          </cell>
          <cell r="AB62" t="str">
            <v>TCNH</v>
          </cell>
          <cell r="AC62" t="str">
            <v>Trường ĐH Kinh tế Quốc dân</v>
          </cell>
          <cell r="AD62" t="str">
            <v>TS. Đinh Thị Thanh Vân</v>
          </cell>
          <cell r="AE62" t="str">
            <v>TCNH</v>
          </cell>
          <cell r="AF62" t="str">
            <v xml:space="preserve"> Trường ĐH Kinh tế, ĐHQG Hà Nội</v>
          </cell>
          <cell r="AG62" t="str">
            <v>TS. Nguyễn Thế Hùng</v>
          </cell>
          <cell r="AH62" t="str">
            <v>QTKD</v>
          </cell>
          <cell r="AI62" t="str">
            <v xml:space="preserve"> Trường ĐH Kinh tế, ĐHQG Hà Nội</v>
          </cell>
          <cell r="AL62">
            <v>2.71</v>
          </cell>
          <cell r="AM62" t="str">
            <v>1773/QĐ-ĐHKT</v>
          </cell>
          <cell r="AN62" t="str">
            <v>ngày 21 tháng 6 năm 2016</v>
          </cell>
          <cell r="AO62">
            <v>8.8000000000000007</v>
          </cell>
          <cell r="AP62" t="str">
            <v>A</v>
          </cell>
          <cell r="AT62" t="str">
            <v>1774/QĐ-ĐHKT ngày 21 tháng 6 năm 2016</v>
          </cell>
          <cell r="AU62" t="str">
            <v>0904064306</v>
          </cell>
          <cell r="AV62" t="str">
            <v>8h00</v>
          </cell>
          <cell r="AW62" t="str">
            <v>ngày 02 tháng 7 năm 2016</v>
          </cell>
        </row>
        <row r="63">
          <cell r="G63" t="str">
            <v>Nguyễn Thị Nguyệt Loan 02/10/1986</v>
          </cell>
          <cell r="H63" t="str">
            <v>Nguyễn Thị Nguyệt Loan</v>
          </cell>
          <cell r="I63" t="str">
            <v>02/10/1986</v>
          </cell>
          <cell r="J63" t="str">
            <v>Quảng Ninh</v>
          </cell>
          <cell r="K63" t="str">
            <v>Nữ</v>
          </cell>
          <cell r="L63" t="str">
            <v>Tài chính - Ngân hàng</v>
          </cell>
          <cell r="M63" t="str">
            <v>QH-2013-E</v>
          </cell>
          <cell r="N63" t="str">
            <v>Tài chính - Ngân hàng</v>
          </cell>
          <cell r="O63" t="str">
            <v>60340201</v>
          </cell>
          <cell r="P63">
            <v>16</v>
          </cell>
          <cell r="Q63" t="str">
            <v>Tài chính - Ngân hàng</v>
          </cell>
          <cell r="R63" t="str">
            <v>Phát triển dịch vụ phi tín dụng tại Ngân hàng TMCP Á Châu - Chi nhánh Bắc Ninh</v>
          </cell>
          <cell r="S63" t="str">
            <v>PGS.TS. Trịnh Thị Hoa Mai</v>
          </cell>
          <cell r="T63" t="str">
            <v xml:space="preserve"> Trường ĐH Kinh tế, ĐHQG Hà Nội</v>
          </cell>
          <cell r="U63" t="str">
            <v>PGS.TS. Nguyễn Hồng Sơn</v>
          </cell>
          <cell r="V63" t="str">
            <v>KTCT</v>
          </cell>
          <cell r="W63" t="str">
            <v xml:space="preserve"> Trường ĐH Kinh tế, ĐHQG Hà Nội</v>
          </cell>
          <cell r="X63" t="str">
            <v>TS. Nguyễn Đức Trung</v>
          </cell>
          <cell r="Y63" t="str">
            <v>KTH</v>
          </cell>
          <cell r="Z63" t="str">
            <v>Ngân hàng Nhà nước</v>
          </cell>
          <cell r="AA63" t="str">
            <v>TS. Nguyễn Thế Hùng</v>
          </cell>
          <cell r="AB63" t="str">
            <v>QTKD</v>
          </cell>
          <cell r="AC63" t="str">
            <v xml:space="preserve"> Trường ĐH Kinh tế, ĐHQG Hà Nội</v>
          </cell>
          <cell r="AD63" t="str">
            <v>TS. Đinh Thị Thanh Vân</v>
          </cell>
          <cell r="AE63" t="str">
            <v>TCNH</v>
          </cell>
          <cell r="AF63" t="str">
            <v xml:space="preserve"> Trường ĐH Kinh tế, ĐHQG Hà Nội</v>
          </cell>
          <cell r="AG63" t="str">
            <v>TS. Phan Hữu Nghị</v>
          </cell>
          <cell r="AH63" t="str">
            <v>TCNH</v>
          </cell>
          <cell r="AI63" t="str">
            <v>Trường ĐH Kinh tế Quốc dân</v>
          </cell>
          <cell r="AL63">
            <v>2.83</v>
          </cell>
          <cell r="AM63" t="str">
            <v>1774/QĐ-ĐHKT</v>
          </cell>
          <cell r="AN63" t="str">
            <v>ngày 21 tháng 6 năm 2016</v>
          </cell>
          <cell r="AO63">
            <v>8.8000000000000007</v>
          </cell>
          <cell r="AP63" t="str">
            <v>A</v>
          </cell>
          <cell r="AT63" t="str">
            <v>1775/QĐ-ĐHKT ngày 21 tháng 6 năm 2016</v>
          </cell>
          <cell r="AU63" t="str">
            <v>0977186893</v>
          </cell>
          <cell r="AV63" t="str">
            <v>8h00</v>
          </cell>
          <cell r="AW63" t="str">
            <v>ngày 02 tháng 7 năm 2016</v>
          </cell>
        </row>
        <row r="64">
          <cell r="G64" t="str">
            <v>Phan Hải Như 02/11/1988</v>
          </cell>
          <cell r="H64" t="str">
            <v>Phan Hải Như</v>
          </cell>
          <cell r="I64" t="str">
            <v>02/11/1988</v>
          </cell>
          <cell r="J64" t="str">
            <v>Hà Tĩnh</v>
          </cell>
          <cell r="K64" t="str">
            <v>Nữ</v>
          </cell>
          <cell r="L64" t="str">
            <v>Tài chính - Ngân hàng</v>
          </cell>
          <cell r="M64" t="str">
            <v>QH-2013-E</v>
          </cell>
          <cell r="N64" t="str">
            <v>Tài chính - Ngân hàng</v>
          </cell>
          <cell r="O64" t="str">
            <v>60340201</v>
          </cell>
          <cell r="P64">
            <v>16</v>
          </cell>
          <cell r="Q64" t="str">
            <v>Tài chính - Ngân hàng</v>
          </cell>
          <cell r="R64" t="str">
            <v>Đổi mới cơ chế, chính sách tài chính tại Nhà xuất bản Đại học Quốc gia Hà Nội</v>
          </cell>
          <cell r="S64" t="str">
            <v>PGS.TS. Nguyễn Thị Mùi</v>
          </cell>
          <cell r="T64" t="str">
            <v>Trường ĐT&amp;PTNNL, Ngân hàng TMCP Công thương VN</v>
          </cell>
          <cell r="U64" t="str">
            <v>PGS.TS. Nguyễn Hồng Sơn</v>
          </cell>
          <cell r="V64" t="str">
            <v>KTCT</v>
          </cell>
          <cell r="W64" t="str">
            <v xml:space="preserve"> Trường ĐH Kinh tế, ĐHQG Hà Nội</v>
          </cell>
          <cell r="X64" t="str">
            <v>TS. Nguyễn Thế Hùng</v>
          </cell>
          <cell r="Y64" t="str">
            <v>QTKD</v>
          </cell>
          <cell r="Z64" t="str">
            <v xml:space="preserve"> Trường ĐH Kinh tế, ĐHQG Hà Nội</v>
          </cell>
          <cell r="AA64" t="str">
            <v>TS. Nguyễn Đức Trung</v>
          </cell>
          <cell r="AB64" t="str">
            <v>KTH</v>
          </cell>
          <cell r="AC64" t="str">
            <v>Ngân hàng Nhà nước</v>
          </cell>
          <cell r="AD64" t="str">
            <v>TS. Đinh Thị Thanh Vân</v>
          </cell>
          <cell r="AE64" t="str">
            <v>TCNH</v>
          </cell>
          <cell r="AF64" t="str">
            <v xml:space="preserve"> Trường ĐH Kinh tế, ĐHQG Hà Nội</v>
          </cell>
          <cell r="AG64" t="str">
            <v>TS. Phan Hữu Nghị</v>
          </cell>
          <cell r="AH64" t="str">
            <v>TCNH</v>
          </cell>
          <cell r="AI64" t="str">
            <v>Trường ĐH Kinh tế Quốc dân</v>
          </cell>
          <cell r="AL64">
            <v>2.83</v>
          </cell>
          <cell r="AM64" t="str">
            <v>1775/QĐ-ĐHKT</v>
          </cell>
          <cell r="AN64" t="str">
            <v>ngày 21 tháng 6 năm 2016</v>
          </cell>
          <cell r="AO64">
            <v>8.8000000000000007</v>
          </cell>
          <cell r="AP64" t="str">
            <v>A</v>
          </cell>
          <cell r="AT64" t="str">
            <v>1796/QĐ-ĐHKT ngày 23 tháng 6 năm 2016</v>
          </cell>
          <cell r="AU64" t="str">
            <v>0975515570</v>
          </cell>
          <cell r="AV64" t="str">
            <v>8h00</v>
          </cell>
          <cell r="AW64" t="str">
            <v>ngày 02 tháng 7 năm 2016</v>
          </cell>
        </row>
        <row r="65">
          <cell r="G65" t="str">
            <v>Nguyễn Xuân Vũ 12/04/1981</v>
          </cell>
          <cell r="H65" t="str">
            <v>Nguyễn Xuân Vũ</v>
          </cell>
          <cell r="I65" t="str">
            <v>12/04/1981</v>
          </cell>
          <cell r="J65" t="str">
            <v>Hà Tĩnh</v>
          </cell>
          <cell r="K65" t="str">
            <v>Nữ</v>
          </cell>
          <cell r="L65" t="str">
            <v>Tài chính - Ngân hàng</v>
          </cell>
          <cell r="M65" t="str">
            <v>QH-2013-E</v>
          </cell>
          <cell r="N65" t="str">
            <v>Tài chính - Ngân hàng</v>
          </cell>
          <cell r="O65" t="str">
            <v>60340201</v>
          </cell>
          <cell r="P65">
            <v>16</v>
          </cell>
          <cell r="Q65" t="str">
            <v>Tài chính - Ngân hàng</v>
          </cell>
          <cell r="R65" t="str">
            <v>Thẩm định dự án cho vay trung và dài hạn của Ngân hàng TMCP Sài Gòn Thương Tín</v>
          </cell>
          <cell r="S65" t="str">
            <v>TS. Nguyễn Anh Tuấn</v>
          </cell>
          <cell r="T65" t="str">
            <v xml:space="preserve"> Trường ĐH Kinh tế, ĐHQG Hà Nội</v>
          </cell>
          <cell r="U65" t="str">
            <v>PGS.TS. Nguyễn Hồng Sơn</v>
          </cell>
          <cell r="V65" t="str">
            <v>KTCT</v>
          </cell>
          <cell r="W65" t="str">
            <v xml:space="preserve"> Trường ĐH Kinh tế, ĐHQG Hà Nội</v>
          </cell>
          <cell r="X65" t="str">
            <v>TS. Phan Hữu Nghị</v>
          </cell>
          <cell r="Y65" t="str">
            <v>TCNH</v>
          </cell>
          <cell r="Z65" t="str">
            <v>Trường ĐH Kinh tế Quốc dân</v>
          </cell>
          <cell r="AA65" t="str">
            <v>TS. Nguyễn Thế Hùng</v>
          </cell>
          <cell r="AB65" t="str">
            <v>QTKD</v>
          </cell>
          <cell r="AC65" t="str">
            <v xml:space="preserve"> Trường ĐH Kinh tế, ĐHQG Hà Nội</v>
          </cell>
          <cell r="AD65" t="str">
            <v>TS. Đinh Thị Thanh Vân</v>
          </cell>
          <cell r="AE65" t="str">
            <v>TCNH</v>
          </cell>
          <cell r="AF65" t="str">
            <v xml:space="preserve"> Trường ĐH Kinh tế, ĐHQG Hà Nội</v>
          </cell>
          <cell r="AG65" t="str">
            <v>TS. Nguyễn Đức Trung</v>
          </cell>
          <cell r="AH65" t="str">
            <v>KTH</v>
          </cell>
          <cell r="AI65" t="str">
            <v>Ngân hàng Nhà nước</v>
          </cell>
          <cell r="AL65">
            <v>2.83</v>
          </cell>
          <cell r="AM65" t="str">
            <v>1796/QĐ-ĐHKT</v>
          </cell>
          <cell r="AN65" t="str">
            <v>ngày 23 tháng 6 năm 2016</v>
          </cell>
          <cell r="AO65">
            <v>9</v>
          </cell>
          <cell r="AP65" t="str">
            <v>A+</v>
          </cell>
          <cell r="AT65" t="str">
            <v>1797/QĐ-ĐHKT ngày 23 tháng 6 năm 2016</v>
          </cell>
          <cell r="AU65" t="str">
            <v>0914183239</v>
          </cell>
          <cell r="AV65" t="str">
            <v>8h00</v>
          </cell>
          <cell r="AW65" t="str">
            <v>ngày 02 tháng 7 năm 2016</v>
          </cell>
        </row>
        <row r="66">
          <cell r="G66" t="str">
            <v>Nguyễn Xuân Vũ 12/04/1981</v>
          </cell>
          <cell r="H66" t="str">
            <v>Nguyễn Xuân Vũ</v>
          </cell>
          <cell r="I66" t="str">
            <v>12/04/1981</v>
          </cell>
          <cell r="L66" t="str">
            <v>Tài chính - Ngân hàng</v>
          </cell>
          <cell r="N66" t="str">
            <v>Tài chính - Ngân hàng</v>
          </cell>
          <cell r="O66" t="str">
            <v>60340201</v>
          </cell>
          <cell r="P66">
            <v>16</v>
          </cell>
          <cell r="Q66" t="str">
            <v>Tài chính - Ngân hàng</v>
          </cell>
          <cell r="R66" t="str">
            <v>Thẩm định dự án cho vay trung và dài hạn của Ngân hàng TMCP Sài Gòn Thương Tín</v>
          </cell>
          <cell r="S66" t="str">
            <v>TS. Nguyễn Anh Tuấn</v>
          </cell>
          <cell r="T66" t="str">
            <v xml:space="preserve"> Trường ĐH Kinh tế, ĐHQG Hà Nội</v>
          </cell>
          <cell r="U66" t="str">
            <v>PGS.TS. Nguyễn Hồng Sơn</v>
          </cell>
          <cell r="V66" t="str">
            <v>KTCT</v>
          </cell>
          <cell r="W66" t="str">
            <v xml:space="preserve"> Trường ĐH Kinh tế, ĐHQG Hà Nội</v>
          </cell>
          <cell r="X66" t="str">
            <v>TS. Phan Hữu Nghị</v>
          </cell>
          <cell r="Y66" t="str">
            <v>TCNH</v>
          </cell>
          <cell r="Z66" t="str">
            <v>Trường ĐH Kinh tế Quốc dân</v>
          </cell>
          <cell r="AA66" t="str">
            <v>TS. Nguyễn Thế Hùng</v>
          </cell>
          <cell r="AB66" t="str">
            <v>QTKD</v>
          </cell>
          <cell r="AC66" t="str">
            <v xml:space="preserve"> Trường ĐH Kinh tế, ĐHQG Hà Nội</v>
          </cell>
          <cell r="AD66" t="str">
            <v>TS. Đinh Thị Thanh Vân</v>
          </cell>
          <cell r="AE66" t="str">
            <v>TCNH</v>
          </cell>
          <cell r="AF66" t="str">
            <v xml:space="preserve"> Trường ĐH Kinh tế, ĐHQG Hà Nội</v>
          </cell>
          <cell r="AG66" t="str">
            <v>TS. Nguyễn Đức Trung</v>
          </cell>
          <cell r="AH66" t="str">
            <v>KTH</v>
          </cell>
          <cell r="AI66" t="str">
            <v>Ngân hàng Nhà nước</v>
          </cell>
          <cell r="AM66" t="str">
            <v>1797/QĐ-ĐHKT</v>
          </cell>
          <cell r="AN66" t="str">
            <v>ngày 23 tháng 6 năm 2016</v>
          </cell>
          <cell r="AT66" t="str">
            <v>1797/QĐ-ĐHKT ngày 23 tháng 6 năm 2016</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anhtac.humg@gmail.com" TargetMode="External"/><Relationship Id="rId13" Type="http://schemas.openxmlformats.org/officeDocument/2006/relationships/hyperlink" Target="mailto:gianggpmb.tangan@gmail.com" TargetMode="External"/><Relationship Id="rId18" Type="http://schemas.openxmlformats.org/officeDocument/2006/relationships/vmlDrawing" Target="../drawings/vmlDrawing1.vml"/><Relationship Id="rId3" Type="http://schemas.openxmlformats.org/officeDocument/2006/relationships/hyperlink" Target="mailto:ngocquynh.vae@gmail.com" TargetMode="External"/><Relationship Id="rId7" Type="http://schemas.openxmlformats.org/officeDocument/2006/relationships/hyperlink" Target="mailto:86.luukhanhtoan@gmail.com" TargetMode="External"/><Relationship Id="rId12" Type="http://schemas.openxmlformats.org/officeDocument/2006/relationships/hyperlink" Target="mailto:duongnt710@gmail.com" TargetMode="External"/><Relationship Id="rId17" Type="http://schemas.openxmlformats.org/officeDocument/2006/relationships/printerSettings" Target="../printerSettings/printerSettings1.bin"/><Relationship Id="rId2" Type="http://schemas.openxmlformats.org/officeDocument/2006/relationships/hyperlink" Target="mailto:tuyetanh106@gmail.com" TargetMode="External"/><Relationship Id="rId16" Type="http://schemas.openxmlformats.org/officeDocument/2006/relationships/hyperlink" Target="mailto:hongpt.gmic@gmail.com" TargetMode="External"/><Relationship Id="rId1" Type="http://schemas.openxmlformats.org/officeDocument/2006/relationships/hyperlink" Target="mailto:trungkhgd@gmail.com" TargetMode="External"/><Relationship Id="rId6" Type="http://schemas.openxmlformats.org/officeDocument/2006/relationships/hyperlink" Target="mailto:nguyenthuyduong04071992@gmail.com" TargetMode="External"/><Relationship Id="rId11" Type="http://schemas.openxmlformats.org/officeDocument/2006/relationships/hyperlink" Target="mailto:hoanganhtran3101@gmail.com" TargetMode="External"/><Relationship Id="rId5" Type="http://schemas.openxmlformats.org/officeDocument/2006/relationships/hyperlink" Target="mailto:tula@nldc.evn.vn" TargetMode="External"/><Relationship Id="rId15" Type="http://schemas.openxmlformats.org/officeDocument/2006/relationships/hyperlink" Target="mailto:hoangbachquanlykinhtek24@gmail.com" TargetMode="External"/><Relationship Id="rId10" Type="http://schemas.openxmlformats.org/officeDocument/2006/relationships/hyperlink" Target="mailto:npm.9966@gmail.com" TargetMode="External"/><Relationship Id="rId19" Type="http://schemas.openxmlformats.org/officeDocument/2006/relationships/comments" Target="../comments1.xml"/><Relationship Id="rId4" Type="http://schemas.openxmlformats.org/officeDocument/2006/relationships/hyperlink" Target="mailto:mainhungxmd@gmail.com" TargetMode="External"/><Relationship Id="rId9" Type="http://schemas.openxmlformats.org/officeDocument/2006/relationships/hyperlink" Target="mailto:thuylt.0309@gmail.com" TargetMode="External"/><Relationship Id="rId14" Type="http://schemas.openxmlformats.org/officeDocument/2006/relationships/hyperlink" Target="mailto:lequyen85tlls@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anhtac.humg@gmail.com" TargetMode="External"/><Relationship Id="rId13" Type="http://schemas.openxmlformats.org/officeDocument/2006/relationships/hyperlink" Target="mailto:gianggpmb.tangan@gmail.com" TargetMode="External"/><Relationship Id="rId18" Type="http://schemas.openxmlformats.org/officeDocument/2006/relationships/vmlDrawing" Target="../drawings/vmlDrawing2.vml"/><Relationship Id="rId3" Type="http://schemas.openxmlformats.org/officeDocument/2006/relationships/hyperlink" Target="mailto:ngocquynh.vae@gmail.com" TargetMode="External"/><Relationship Id="rId7" Type="http://schemas.openxmlformats.org/officeDocument/2006/relationships/hyperlink" Target="mailto:86.luukhanhtoan@gmail.com" TargetMode="External"/><Relationship Id="rId12" Type="http://schemas.openxmlformats.org/officeDocument/2006/relationships/hyperlink" Target="mailto:duongnt710@gmail.com" TargetMode="External"/><Relationship Id="rId17" Type="http://schemas.openxmlformats.org/officeDocument/2006/relationships/printerSettings" Target="../printerSettings/printerSettings2.bin"/><Relationship Id="rId2" Type="http://schemas.openxmlformats.org/officeDocument/2006/relationships/hyperlink" Target="mailto:tuyetanh106@gmail.com" TargetMode="External"/><Relationship Id="rId16" Type="http://schemas.openxmlformats.org/officeDocument/2006/relationships/hyperlink" Target="mailto:hongpt.gmic@gmail.com" TargetMode="External"/><Relationship Id="rId1" Type="http://schemas.openxmlformats.org/officeDocument/2006/relationships/hyperlink" Target="mailto:trungkhgd@gmail.com" TargetMode="External"/><Relationship Id="rId6" Type="http://schemas.openxmlformats.org/officeDocument/2006/relationships/hyperlink" Target="mailto:nguyenthuyduong04071992@gmail.com" TargetMode="External"/><Relationship Id="rId11" Type="http://schemas.openxmlformats.org/officeDocument/2006/relationships/hyperlink" Target="mailto:hoanganhtran3101@gmail.com" TargetMode="External"/><Relationship Id="rId5" Type="http://schemas.openxmlformats.org/officeDocument/2006/relationships/hyperlink" Target="mailto:tula@nldc.evn.vn" TargetMode="External"/><Relationship Id="rId15" Type="http://schemas.openxmlformats.org/officeDocument/2006/relationships/hyperlink" Target="mailto:hoangbachquanlykinhtek24@gmail.com" TargetMode="External"/><Relationship Id="rId10" Type="http://schemas.openxmlformats.org/officeDocument/2006/relationships/hyperlink" Target="mailto:npm.9966@gmail.com" TargetMode="External"/><Relationship Id="rId19" Type="http://schemas.openxmlformats.org/officeDocument/2006/relationships/comments" Target="../comments2.xml"/><Relationship Id="rId4" Type="http://schemas.openxmlformats.org/officeDocument/2006/relationships/hyperlink" Target="mailto:mainhungxmd@gmail.com" TargetMode="External"/><Relationship Id="rId9" Type="http://schemas.openxmlformats.org/officeDocument/2006/relationships/hyperlink" Target="mailto:thuylt.0309@gmail.com" TargetMode="External"/><Relationship Id="rId14" Type="http://schemas.openxmlformats.org/officeDocument/2006/relationships/hyperlink" Target="mailto:lequyen85tll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mailto:hathanhmp7484@gmail.com"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1"/>
  <sheetViews>
    <sheetView topLeftCell="W1" zoomScale="80" zoomScaleNormal="80" zoomScaleSheetLayoutView="55" workbookViewId="0">
      <selection activeCell="P10" sqref="P10"/>
    </sheetView>
  </sheetViews>
  <sheetFormatPr defaultRowHeight="15.75" x14ac:dyDescent="0.25"/>
  <cols>
    <col min="1" max="1" width="6.140625" style="34" customWidth="1"/>
    <col min="2" max="2" width="13.28515625" style="54" customWidth="1"/>
    <col min="3" max="3" width="20.28515625" style="60" customWidth="1"/>
    <col min="4" max="4" width="12.28515625" style="60" customWidth="1"/>
    <col min="5" max="5" width="18.140625" style="34" customWidth="1"/>
    <col min="6" max="7" width="13.28515625" style="34" customWidth="1"/>
    <col min="8" max="8" width="6.28515625" style="104" customWidth="1"/>
    <col min="9" max="10" width="13.28515625" style="34" customWidth="1"/>
    <col min="11" max="11" width="13.28515625" style="54" customWidth="1"/>
    <col min="12" max="12" width="13.28515625" style="34" customWidth="1"/>
    <col min="13" max="13" width="23.42578125" style="34" customWidth="1"/>
    <col min="14" max="14" width="12" style="61" customWidth="1"/>
    <col min="15" max="15" width="10.85546875" style="54" customWidth="1"/>
    <col min="16" max="16" width="10.85546875" style="34" customWidth="1"/>
    <col min="17" max="19" width="13.28515625" style="54" customWidth="1"/>
    <col min="20" max="20" width="31.7109375" style="145" customWidth="1"/>
    <col min="21" max="22" width="14" style="54" customWidth="1"/>
    <col min="23" max="23" width="16.28515625" style="54" customWidth="1"/>
    <col min="24" max="24" width="10.85546875" style="54" customWidth="1"/>
    <col min="25" max="25" width="10.7109375" style="54" customWidth="1"/>
    <col min="26" max="26" width="20.42578125" style="54" customWidth="1"/>
    <col min="27" max="27" width="17.42578125" style="54" customWidth="1"/>
    <col min="28" max="28" width="11" style="54" customWidth="1"/>
    <col min="29" max="29" width="15.7109375" style="54" customWidth="1"/>
    <col min="30" max="30" width="12.28515625" style="54" customWidth="1"/>
    <col min="31" max="31" width="14.85546875" style="54" customWidth="1"/>
    <col min="32" max="32" width="13" style="54" customWidth="1"/>
    <col min="33" max="33" width="12.28515625" style="54" customWidth="1"/>
    <col min="34" max="34" width="10.7109375" style="54" customWidth="1"/>
    <col min="35" max="35" width="12" style="54" customWidth="1"/>
    <col min="36" max="37" width="9.140625" style="54" customWidth="1"/>
    <col min="38" max="38" width="12" style="149" customWidth="1"/>
    <col min="39" max="39" width="11.42578125" style="34" customWidth="1"/>
    <col min="40" max="40" width="16.140625" style="34" customWidth="1"/>
    <col min="41" max="42" width="9.140625" style="34" customWidth="1"/>
    <col min="43" max="43" width="15.42578125" style="34" customWidth="1"/>
    <col min="44" max="44" width="19" style="34" customWidth="1"/>
    <col min="45" max="45" width="30.28515625" style="34" customWidth="1"/>
    <col min="46" max="48" width="9.140625" style="34" customWidth="1"/>
    <col min="49" max="49" width="10.7109375" style="34" customWidth="1"/>
    <col min="50" max="53" width="9.140625" style="34" customWidth="1"/>
    <col min="54" max="54" width="7.42578125" style="34" customWidth="1"/>
    <col min="55" max="16384" width="9.140625" style="34"/>
  </cols>
  <sheetData>
    <row r="1" spans="1:54" s="5" customFormat="1" ht="24" customHeight="1" x14ac:dyDescent="0.25">
      <c r="A1" s="1" t="s">
        <v>10</v>
      </c>
      <c r="D1" s="6"/>
      <c r="E1" s="6"/>
      <c r="I1" s="156"/>
      <c r="O1" s="7"/>
      <c r="U1" s="8"/>
      <c r="AK1" s="87"/>
    </row>
    <row r="2" spans="1:54" s="5" customFormat="1" ht="24" customHeight="1" x14ac:dyDescent="0.25">
      <c r="A2" s="157" t="s">
        <v>9</v>
      </c>
      <c r="D2" s="6"/>
      <c r="E2" s="6"/>
      <c r="I2" s="156"/>
      <c r="O2" s="7"/>
      <c r="U2" s="8"/>
      <c r="AK2" s="87"/>
    </row>
    <row r="3" spans="1:54" s="5" customFormat="1" ht="21.75" customHeight="1" x14ac:dyDescent="0.25">
      <c r="B3" s="54"/>
      <c r="D3" s="6"/>
      <c r="E3" s="6"/>
      <c r="I3" s="156"/>
      <c r="O3" s="7"/>
      <c r="U3" s="8"/>
      <c r="AK3" s="87"/>
    </row>
    <row r="4" spans="1:54" s="1" customFormat="1" ht="30" customHeight="1" x14ac:dyDescent="0.25">
      <c r="A4" s="180" t="s">
        <v>1027</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row>
    <row r="5" spans="1:54" s="1" customFormat="1" ht="30" customHeight="1" x14ac:dyDescent="0.25">
      <c r="B5" s="181" t="s">
        <v>1042</v>
      </c>
      <c r="C5" s="181"/>
      <c r="D5" s="181"/>
      <c r="E5" s="181"/>
      <c r="F5" s="181"/>
      <c r="G5" s="181"/>
      <c r="H5" s="181"/>
      <c r="I5" s="181"/>
      <c r="J5" s="181"/>
      <c r="K5" s="181"/>
      <c r="L5" s="181"/>
      <c r="M5" s="181"/>
      <c r="N5" s="181"/>
      <c r="O5" s="181"/>
      <c r="P5" s="181"/>
      <c r="Q5" s="181"/>
      <c r="R5" s="181"/>
      <c r="S5" s="181"/>
      <c r="T5" s="181"/>
      <c r="U5" s="181"/>
      <c r="V5" s="181"/>
      <c r="W5" s="181"/>
      <c r="X5" s="181"/>
      <c r="Y5" s="181"/>
      <c r="Z5" s="168"/>
      <c r="AA5" s="168"/>
      <c r="AB5" s="168"/>
      <c r="AC5" s="168"/>
      <c r="AD5" s="168"/>
      <c r="AE5" s="168"/>
      <c r="AF5" s="168"/>
      <c r="AG5" s="168"/>
      <c r="AK5" s="88"/>
    </row>
    <row r="6" spans="1:54" s="62" customFormat="1" ht="17.25" customHeight="1" x14ac:dyDescent="0.3">
      <c r="A6" s="63"/>
      <c r="B6" s="146"/>
      <c r="C6" s="64"/>
      <c r="D6" s="64"/>
      <c r="H6" s="105"/>
      <c r="K6" s="146"/>
      <c r="N6" s="65"/>
      <c r="O6" s="146"/>
      <c r="Q6" s="146"/>
      <c r="R6" s="146"/>
      <c r="S6" s="146"/>
      <c r="T6" s="145"/>
      <c r="U6" s="146"/>
      <c r="V6" s="146"/>
      <c r="W6" s="146"/>
      <c r="X6" s="146"/>
      <c r="Y6" s="146"/>
      <c r="Z6" s="146"/>
      <c r="AA6" s="146"/>
      <c r="AB6" s="146"/>
      <c r="AC6" s="146"/>
      <c r="AD6" s="146"/>
      <c r="AE6" s="146"/>
      <c r="AF6" s="146"/>
      <c r="AG6" s="146"/>
      <c r="AH6" s="146"/>
      <c r="AI6" s="146"/>
      <c r="AJ6" s="146"/>
      <c r="AK6" s="146"/>
      <c r="AL6" s="150"/>
    </row>
    <row r="7" spans="1:54" s="62" customFormat="1" ht="24" customHeight="1" x14ac:dyDescent="0.25">
      <c r="A7" s="175" t="s">
        <v>1028</v>
      </c>
      <c r="B7" s="182" t="s">
        <v>12</v>
      </c>
      <c r="C7" s="184" t="s">
        <v>11</v>
      </c>
      <c r="D7" s="186"/>
      <c r="E7" s="175"/>
      <c r="F7" s="175" t="s">
        <v>0</v>
      </c>
      <c r="G7" s="175" t="s">
        <v>1</v>
      </c>
      <c r="H7" s="175" t="s">
        <v>2</v>
      </c>
      <c r="I7" s="175" t="s">
        <v>4</v>
      </c>
      <c r="J7" s="175" t="s">
        <v>1024</v>
      </c>
      <c r="K7" s="175" t="s">
        <v>3</v>
      </c>
      <c r="L7" s="175" t="s">
        <v>1025</v>
      </c>
      <c r="M7" s="175" t="s">
        <v>18</v>
      </c>
      <c r="N7" s="177" t="s">
        <v>1026</v>
      </c>
      <c r="O7" s="178"/>
      <c r="P7" s="179"/>
      <c r="Q7" s="147" t="s">
        <v>5</v>
      </c>
      <c r="R7" s="147" t="s">
        <v>7</v>
      </c>
      <c r="S7" s="147" t="s">
        <v>31</v>
      </c>
      <c r="T7" s="147" t="s">
        <v>6</v>
      </c>
      <c r="U7" s="147" t="s">
        <v>13</v>
      </c>
      <c r="V7" s="147" t="s">
        <v>14</v>
      </c>
      <c r="W7" s="147" t="s">
        <v>19</v>
      </c>
      <c r="X7" s="147" t="s">
        <v>30</v>
      </c>
      <c r="Y7" s="147" t="s">
        <v>137</v>
      </c>
      <c r="Z7" s="147" t="s">
        <v>18</v>
      </c>
      <c r="AA7" s="147" t="s">
        <v>20</v>
      </c>
      <c r="AB7" s="147" t="s">
        <v>25</v>
      </c>
      <c r="AC7" s="147" t="s">
        <v>26</v>
      </c>
      <c r="AD7" s="147" t="s">
        <v>27</v>
      </c>
      <c r="AE7" s="147" t="s">
        <v>28</v>
      </c>
      <c r="AF7" s="147" t="s">
        <v>29</v>
      </c>
      <c r="AG7" s="147" t="s">
        <v>21</v>
      </c>
      <c r="AH7" s="147" t="s">
        <v>22</v>
      </c>
      <c r="AI7" s="147" t="s">
        <v>23</v>
      </c>
      <c r="AJ7" s="147" t="s">
        <v>24</v>
      </c>
      <c r="AK7" s="147" t="s">
        <v>32</v>
      </c>
      <c r="AL7" s="151" t="s">
        <v>8</v>
      </c>
      <c r="AM7" s="98"/>
      <c r="AN7" s="110"/>
      <c r="AO7" s="110"/>
      <c r="AP7" s="110"/>
      <c r="AQ7" s="110"/>
      <c r="AR7" s="97" t="s">
        <v>755</v>
      </c>
      <c r="AS7" s="97"/>
      <c r="AT7" s="97"/>
      <c r="AU7" s="97"/>
      <c r="AV7" s="97"/>
      <c r="AW7" s="101"/>
      <c r="AX7" s="97"/>
      <c r="AY7" s="97"/>
      <c r="AZ7" s="97"/>
      <c r="BA7" s="97"/>
      <c r="BB7" s="175" t="s">
        <v>8</v>
      </c>
    </row>
    <row r="8" spans="1:54" s="62" customFormat="1" ht="87" customHeight="1" x14ac:dyDescent="0.25">
      <c r="A8" s="176"/>
      <c r="B8" s="183"/>
      <c r="C8" s="185"/>
      <c r="D8" s="187"/>
      <c r="E8" s="176"/>
      <c r="F8" s="176"/>
      <c r="G8" s="176"/>
      <c r="H8" s="176"/>
      <c r="I8" s="176"/>
      <c r="J8" s="176"/>
      <c r="K8" s="176"/>
      <c r="L8" s="176"/>
      <c r="M8" s="176"/>
      <c r="N8" s="100" t="s">
        <v>17</v>
      </c>
      <c r="O8" s="147" t="s">
        <v>15</v>
      </c>
      <c r="P8" s="98" t="s">
        <v>16</v>
      </c>
      <c r="Q8" s="147"/>
      <c r="R8" s="147"/>
      <c r="S8" s="147"/>
      <c r="T8" s="147"/>
      <c r="U8" s="147"/>
      <c r="V8" s="147"/>
      <c r="W8" s="147"/>
      <c r="X8" s="147"/>
      <c r="Y8" s="147"/>
      <c r="Z8" s="147"/>
      <c r="AA8" s="147"/>
      <c r="AB8" s="147"/>
      <c r="AC8" s="147"/>
      <c r="AD8" s="147"/>
      <c r="AE8" s="147"/>
      <c r="AF8" s="147"/>
      <c r="AG8" s="147"/>
      <c r="AH8" s="147"/>
      <c r="AI8" s="147"/>
      <c r="AJ8" s="147"/>
      <c r="AK8" s="147"/>
      <c r="AL8" s="151"/>
      <c r="AM8" s="98"/>
      <c r="AN8" s="110"/>
      <c r="AO8" s="110"/>
      <c r="AP8" s="110"/>
      <c r="AQ8" s="110"/>
      <c r="AR8" s="97"/>
      <c r="AS8" s="97"/>
      <c r="AT8" s="97"/>
      <c r="AU8" s="97"/>
      <c r="AV8" s="97"/>
      <c r="AW8" s="101"/>
      <c r="AX8" s="97"/>
      <c r="AY8" s="97"/>
      <c r="AZ8" s="97"/>
      <c r="BA8" s="97"/>
      <c r="BB8" s="176"/>
    </row>
    <row r="9" spans="1:54" s="62" customFormat="1" ht="40.5" customHeight="1" x14ac:dyDescent="0.25">
      <c r="A9" s="167" t="s">
        <v>1031</v>
      </c>
      <c r="B9" s="169"/>
      <c r="C9" s="171" t="s">
        <v>1029</v>
      </c>
      <c r="D9" s="172"/>
      <c r="E9" s="172"/>
      <c r="F9" s="172"/>
      <c r="G9" s="172"/>
      <c r="H9" s="172"/>
      <c r="I9" s="172"/>
      <c r="J9" s="162"/>
      <c r="K9" s="162"/>
      <c r="L9" s="173" t="s">
        <v>1030</v>
      </c>
      <c r="M9" s="173"/>
      <c r="N9" s="162"/>
      <c r="O9" s="162"/>
      <c r="P9" s="162"/>
      <c r="Q9" s="162"/>
      <c r="R9" s="172" t="s">
        <v>1030</v>
      </c>
      <c r="S9" s="172"/>
      <c r="T9" s="172"/>
      <c r="U9" s="172"/>
      <c r="V9" s="172"/>
      <c r="W9" s="172"/>
      <c r="X9" s="172"/>
      <c r="Y9" s="172"/>
      <c r="Z9" s="172"/>
      <c r="AA9" s="172"/>
      <c r="AB9" s="172"/>
      <c r="AC9" s="172"/>
      <c r="AD9" s="172"/>
      <c r="AE9" s="172"/>
      <c r="AF9" s="172"/>
      <c r="AG9" s="172"/>
      <c r="AH9" s="172"/>
      <c r="AI9" s="172"/>
      <c r="AJ9" s="174"/>
      <c r="AK9" s="147"/>
      <c r="AL9" s="151"/>
      <c r="AM9" s="98"/>
      <c r="AN9" s="110"/>
      <c r="AO9" s="110"/>
      <c r="AP9" s="110"/>
      <c r="AQ9" s="110"/>
      <c r="AR9" s="97"/>
      <c r="AS9" s="97"/>
      <c r="AT9" s="97"/>
      <c r="AU9" s="97"/>
      <c r="AV9" s="97"/>
      <c r="AW9" s="101"/>
      <c r="AX9" s="97"/>
      <c r="AY9" s="97"/>
      <c r="AZ9" s="97"/>
      <c r="BA9" s="97"/>
      <c r="BB9" s="167"/>
    </row>
    <row r="10" spans="1:54" ht="80.25" customHeight="1" x14ac:dyDescent="0.25">
      <c r="A10" s="96">
        <v>1</v>
      </c>
      <c r="B10" s="108">
        <v>15055090</v>
      </c>
      <c r="C10" s="143" t="s">
        <v>856</v>
      </c>
      <c r="D10" s="144" t="s">
        <v>235</v>
      </c>
      <c r="E10" s="139" t="s">
        <v>966</v>
      </c>
      <c r="F10" s="140" t="s">
        <v>878</v>
      </c>
      <c r="G10" s="95" t="s">
        <v>116</v>
      </c>
      <c r="H10" s="96" t="s">
        <v>101</v>
      </c>
      <c r="I10" s="96" t="s">
        <v>136</v>
      </c>
      <c r="J10" s="96"/>
      <c r="K10" s="107" t="s">
        <v>106</v>
      </c>
      <c r="L10" s="96"/>
      <c r="M10" s="95" t="s">
        <v>262</v>
      </c>
      <c r="N10" s="141">
        <v>2.88</v>
      </c>
      <c r="O10" s="148">
        <v>8</v>
      </c>
      <c r="P10" s="142" t="s">
        <v>918</v>
      </c>
      <c r="Q10" s="107">
        <v>60340410</v>
      </c>
      <c r="R10" s="107" t="s">
        <v>95</v>
      </c>
      <c r="S10" s="107"/>
      <c r="T10" s="107" t="s">
        <v>1002</v>
      </c>
      <c r="U10" s="107" t="s">
        <v>999</v>
      </c>
      <c r="V10" s="107" t="s">
        <v>886</v>
      </c>
      <c r="W10" s="107" t="s">
        <v>1003</v>
      </c>
      <c r="X10" s="152"/>
      <c r="Y10" s="107" t="s">
        <v>33</v>
      </c>
      <c r="Z10" s="108" t="s">
        <v>262</v>
      </c>
      <c r="AA10" s="152" t="s">
        <v>1004</v>
      </c>
      <c r="AB10" s="107" t="s">
        <v>956</v>
      </c>
      <c r="AC10" s="107" t="s">
        <v>958</v>
      </c>
      <c r="AD10" s="107" t="s">
        <v>960</v>
      </c>
      <c r="AE10" s="107" t="s">
        <v>959</v>
      </c>
      <c r="AF10" s="107" t="s">
        <v>957</v>
      </c>
      <c r="AG10" s="107" t="s">
        <v>950</v>
      </c>
      <c r="AH10" s="153" t="s">
        <v>879</v>
      </c>
      <c r="AI10" s="154" t="s">
        <v>880</v>
      </c>
      <c r="AJ10" s="107"/>
      <c r="AK10" s="107"/>
      <c r="AL10" s="155">
        <v>5550</v>
      </c>
      <c r="AM10" s="25"/>
      <c r="AN10" s="22"/>
      <c r="AO10" s="22"/>
      <c r="AP10" s="29"/>
      <c r="AQ10" s="112" t="e">
        <f>VLOOKUP(#REF!,'[1]QLKT4 ha tinh'!$A$29:$C$81,3,0)</f>
        <v>#REF!</v>
      </c>
      <c r="AR10" s="109" t="e">
        <f>VLOOKUP(#REF!,#REF!,2,0)</f>
        <v>#REF!</v>
      </c>
      <c r="AS10" s="30" t="e">
        <f>VLOOKUP(#REF!,'[2]Hoi dong'!$A$7:$AS$127,45,0)</f>
        <v>#REF!</v>
      </c>
      <c r="AT10" s="35"/>
      <c r="AV10" s="35"/>
      <c r="AX10" s="34" t="e">
        <f>VLOOKUP(#REF!,'[3]Hoi dong '!$A$7:$I$32,12,0)</f>
        <v>#REF!</v>
      </c>
      <c r="BB10" s="113"/>
    </row>
    <row r="11" spans="1:54" ht="80.25" customHeight="1" x14ac:dyDescent="0.25">
      <c r="A11" s="96">
        <v>2</v>
      </c>
      <c r="B11" s="108">
        <v>15055093</v>
      </c>
      <c r="C11" s="143" t="s">
        <v>881</v>
      </c>
      <c r="D11" s="144" t="s">
        <v>882</v>
      </c>
      <c r="E11" s="139" t="s">
        <v>1005</v>
      </c>
      <c r="F11" s="140" t="s">
        <v>883</v>
      </c>
      <c r="G11" s="95" t="s">
        <v>37</v>
      </c>
      <c r="H11" s="96" t="s">
        <v>36</v>
      </c>
      <c r="I11" s="96" t="s">
        <v>136</v>
      </c>
      <c r="J11" s="96"/>
      <c r="K11" s="107" t="s">
        <v>106</v>
      </c>
      <c r="L11" s="96"/>
      <c r="M11" s="95" t="s">
        <v>262</v>
      </c>
      <c r="N11" s="141">
        <v>2.92</v>
      </c>
      <c r="O11" s="148">
        <v>8.4</v>
      </c>
      <c r="P11" s="142" t="s">
        <v>918</v>
      </c>
      <c r="Q11" s="107">
        <v>60340410</v>
      </c>
      <c r="R11" s="107" t="s">
        <v>95</v>
      </c>
      <c r="S11" s="107"/>
      <c r="T11" s="107" t="s">
        <v>884</v>
      </c>
      <c r="U11" s="107" t="s">
        <v>885</v>
      </c>
      <c r="V11" s="107" t="s">
        <v>886</v>
      </c>
      <c r="W11" s="107" t="s">
        <v>887</v>
      </c>
      <c r="X11" s="152"/>
      <c r="Y11" s="107" t="s">
        <v>33</v>
      </c>
      <c r="Z11" s="108" t="s">
        <v>262</v>
      </c>
      <c r="AA11" s="152" t="s">
        <v>1006</v>
      </c>
      <c r="AB11" s="107" t="s">
        <v>920</v>
      </c>
      <c r="AC11" s="107" t="s">
        <v>922</v>
      </c>
      <c r="AD11" s="107" t="s">
        <v>921</v>
      </c>
      <c r="AE11" s="107" t="s">
        <v>923</v>
      </c>
      <c r="AF11" s="107" t="s">
        <v>924</v>
      </c>
      <c r="AG11" s="107" t="s">
        <v>925</v>
      </c>
      <c r="AH11" s="153" t="s">
        <v>888</v>
      </c>
      <c r="AI11" s="154" t="s">
        <v>889</v>
      </c>
      <c r="AJ11" s="107"/>
      <c r="AK11" s="107"/>
      <c r="AL11" s="155">
        <v>5550</v>
      </c>
      <c r="AM11" s="25"/>
      <c r="AN11" s="22"/>
      <c r="AO11" s="22"/>
      <c r="AP11" s="29"/>
      <c r="AQ11" s="112" t="e">
        <f>VLOOKUP(#REF!,'[1]QLKT4 ha tinh'!$A$29:$C$81,3,0)</f>
        <v>#REF!</v>
      </c>
      <c r="AR11" s="109" t="e">
        <f>VLOOKUP(#REF!,#REF!,2,0)</f>
        <v>#REF!</v>
      </c>
      <c r="AS11" s="30" t="e">
        <f>VLOOKUP(#REF!,'[2]Hoi dong'!$A$7:$AS$127,45,0)</f>
        <v>#REF!</v>
      </c>
      <c r="AT11" s="35"/>
      <c r="AV11" s="35"/>
      <c r="AX11" s="34" t="e">
        <f>VLOOKUP(#REF!,'[3]Hoi dong '!$A$7:$I$32,12,0)</f>
        <v>#REF!</v>
      </c>
      <c r="BB11" s="113"/>
    </row>
    <row r="12" spans="1:54" ht="80.25" customHeight="1" x14ac:dyDescent="0.25">
      <c r="A12" s="96">
        <v>3</v>
      </c>
      <c r="B12" s="108">
        <v>15055108</v>
      </c>
      <c r="C12" s="143" t="s">
        <v>177</v>
      </c>
      <c r="D12" s="144" t="s">
        <v>124</v>
      </c>
      <c r="E12" s="139" t="s">
        <v>1019</v>
      </c>
      <c r="F12" s="140" t="s">
        <v>911</v>
      </c>
      <c r="G12" s="95" t="s">
        <v>796</v>
      </c>
      <c r="H12" s="96" t="s">
        <v>101</v>
      </c>
      <c r="I12" s="96" t="s">
        <v>136</v>
      </c>
      <c r="J12" s="96"/>
      <c r="K12" s="107" t="s">
        <v>106</v>
      </c>
      <c r="L12" s="96"/>
      <c r="M12" s="95" t="s">
        <v>262</v>
      </c>
      <c r="N12" s="141">
        <v>3.02</v>
      </c>
      <c r="O12" s="148">
        <v>8.5</v>
      </c>
      <c r="P12" s="142" t="s">
        <v>943</v>
      </c>
      <c r="Q12" s="107">
        <v>60340410</v>
      </c>
      <c r="R12" s="107" t="s">
        <v>95</v>
      </c>
      <c r="S12" s="107"/>
      <c r="T12" s="107" t="s">
        <v>1020</v>
      </c>
      <c r="U12" s="107" t="s">
        <v>1021</v>
      </c>
      <c r="V12" s="107" t="s">
        <v>886</v>
      </c>
      <c r="W12" s="107" t="s">
        <v>1022</v>
      </c>
      <c r="X12" s="152"/>
      <c r="Y12" s="107" t="s">
        <v>912</v>
      </c>
      <c r="Z12" s="108" t="s">
        <v>262</v>
      </c>
      <c r="AA12" s="152" t="s">
        <v>1023</v>
      </c>
      <c r="AB12" s="107" t="s">
        <v>956</v>
      </c>
      <c r="AC12" s="107" t="s">
        <v>960</v>
      </c>
      <c r="AD12" s="107" t="s">
        <v>957</v>
      </c>
      <c r="AE12" s="107" t="s">
        <v>959</v>
      </c>
      <c r="AF12" s="107" t="s">
        <v>958</v>
      </c>
      <c r="AG12" s="107" t="s">
        <v>950</v>
      </c>
      <c r="AH12" s="153" t="s">
        <v>913</v>
      </c>
      <c r="AI12" s="154" t="s">
        <v>914</v>
      </c>
      <c r="AJ12" s="107"/>
      <c r="AK12" s="107"/>
      <c r="AL12" s="155">
        <v>5550</v>
      </c>
      <c r="AM12" s="25"/>
      <c r="AN12" s="22"/>
      <c r="AO12" s="22"/>
      <c r="AP12" s="29"/>
      <c r="AQ12" s="112" t="e">
        <f>VLOOKUP(#REF!,'[1]QLKT4 ha tinh'!$A$29:$C$81,3,0)</f>
        <v>#REF!</v>
      </c>
      <c r="AR12" s="109" t="e">
        <f>VLOOKUP(#REF!,#REF!,2,0)</f>
        <v>#REF!</v>
      </c>
      <c r="AS12" s="30" t="e">
        <f>VLOOKUP(#REF!,'[2]Hoi dong'!$A$7:$AS$127,45,0)</f>
        <v>#REF!</v>
      </c>
      <c r="AT12" s="35"/>
      <c r="AV12" s="35"/>
      <c r="AX12" s="34" t="e">
        <f>VLOOKUP(#REF!,'[3]Hoi dong '!$A$7:$I$32,12,0)</f>
        <v>#REF!</v>
      </c>
      <c r="BB12" s="113"/>
    </row>
    <row r="13" spans="1:54" ht="80.25" customHeight="1" x14ac:dyDescent="0.25">
      <c r="A13" s="96">
        <v>4</v>
      </c>
      <c r="B13" s="108">
        <v>15055496</v>
      </c>
      <c r="C13" s="143" t="s">
        <v>837</v>
      </c>
      <c r="D13" s="144" t="s">
        <v>154</v>
      </c>
      <c r="E13" s="139" t="s">
        <v>915</v>
      </c>
      <c r="F13" s="140" t="s">
        <v>838</v>
      </c>
      <c r="G13" s="95" t="s">
        <v>37</v>
      </c>
      <c r="H13" s="96" t="s">
        <v>36</v>
      </c>
      <c r="I13" s="96" t="s">
        <v>136</v>
      </c>
      <c r="J13" s="96"/>
      <c r="K13" s="107" t="s">
        <v>106</v>
      </c>
      <c r="L13" s="96"/>
      <c r="M13" s="95" t="s">
        <v>145</v>
      </c>
      <c r="N13" s="141">
        <v>2.65</v>
      </c>
      <c r="O13" s="148">
        <v>8.4</v>
      </c>
      <c r="P13" s="142" t="s">
        <v>918</v>
      </c>
      <c r="Q13" s="107">
        <v>60340410</v>
      </c>
      <c r="R13" s="107" t="s">
        <v>99</v>
      </c>
      <c r="S13" s="107"/>
      <c r="T13" s="107" t="s">
        <v>916</v>
      </c>
      <c r="U13" s="107" t="s">
        <v>885</v>
      </c>
      <c r="V13" s="107" t="s">
        <v>901</v>
      </c>
      <c r="W13" s="107" t="s">
        <v>917</v>
      </c>
      <c r="X13" s="152"/>
      <c r="Y13" s="107" t="s">
        <v>33</v>
      </c>
      <c r="Z13" s="108" t="s">
        <v>145</v>
      </c>
      <c r="AA13" s="152" t="s">
        <v>919</v>
      </c>
      <c r="AB13" s="107" t="s">
        <v>920</v>
      </c>
      <c r="AC13" s="107" t="s">
        <v>921</v>
      </c>
      <c r="AD13" s="107" t="s">
        <v>922</v>
      </c>
      <c r="AE13" s="107" t="s">
        <v>923</v>
      </c>
      <c r="AF13" s="107" t="s">
        <v>924</v>
      </c>
      <c r="AG13" s="107" t="s">
        <v>925</v>
      </c>
      <c r="AH13" s="153" t="s">
        <v>839</v>
      </c>
      <c r="AI13" s="154" t="s">
        <v>840</v>
      </c>
      <c r="AJ13" s="107"/>
      <c r="AK13" s="107"/>
      <c r="AL13" s="155" t="s">
        <v>230</v>
      </c>
      <c r="AM13" s="25" t="s">
        <v>848</v>
      </c>
      <c r="AN13" s="22"/>
      <c r="AO13" s="22"/>
      <c r="AP13" s="29"/>
      <c r="AQ13" s="112" t="e">
        <f>VLOOKUP(#REF!,'[1]QLKT4 ha tinh'!$A$29:$C$81,3,0)</f>
        <v>#REF!</v>
      </c>
      <c r="AR13" s="109" t="e">
        <f>VLOOKUP(#REF!,#REF!,2,0)</f>
        <v>#REF!</v>
      </c>
      <c r="AS13" s="30" t="e">
        <f>VLOOKUP(#REF!,'[2]Hoi dong'!$A$7:$AS$127,45,0)</f>
        <v>#REF!</v>
      </c>
      <c r="AT13" s="35"/>
      <c r="AV13" s="35"/>
      <c r="AX13" s="34" t="e">
        <f>VLOOKUP(#REF!,'[3]Hoi dong '!$A$7:$I$32,12,0)</f>
        <v>#REF!</v>
      </c>
      <c r="BB13" s="113"/>
    </row>
    <row r="14" spans="1:54" ht="80.25" customHeight="1" x14ac:dyDescent="0.25">
      <c r="A14" s="96">
        <v>5</v>
      </c>
      <c r="B14" s="108">
        <v>15055444</v>
      </c>
      <c r="C14" s="143" t="s">
        <v>849</v>
      </c>
      <c r="D14" s="144" t="s">
        <v>312</v>
      </c>
      <c r="E14" s="139" t="s">
        <v>951</v>
      </c>
      <c r="F14" s="140" t="s">
        <v>850</v>
      </c>
      <c r="G14" s="95" t="s">
        <v>797</v>
      </c>
      <c r="H14" s="96" t="s">
        <v>101</v>
      </c>
      <c r="I14" s="96" t="s">
        <v>136</v>
      </c>
      <c r="J14" s="96"/>
      <c r="K14" s="107" t="s">
        <v>106</v>
      </c>
      <c r="L14" s="96"/>
      <c r="M14" s="95" t="s">
        <v>145</v>
      </c>
      <c r="N14" s="141">
        <v>2.98</v>
      </c>
      <c r="O14" s="148">
        <v>8.5</v>
      </c>
      <c r="P14" s="142" t="s">
        <v>943</v>
      </c>
      <c r="Q14" s="107">
        <v>60340410</v>
      </c>
      <c r="R14" s="107" t="s">
        <v>99</v>
      </c>
      <c r="S14" s="107"/>
      <c r="T14" s="107" t="s">
        <v>952</v>
      </c>
      <c r="U14" s="107" t="s">
        <v>953</v>
      </c>
      <c r="V14" s="107" t="s">
        <v>901</v>
      </c>
      <c r="W14" s="107" t="s">
        <v>954</v>
      </c>
      <c r="X14" s="152"/>
      <c r="Y14" s="107" t="s">
        <v>33</v>
      </c>
      <c r="Z14" s="108" t="s">
        <v>145</v>
      </c>
      <c r="AA14" s="152" t="s">
        <v>955</v>
      </c>
      <c r="AB14" s="107" t="s">
        <v>956</v>
      </c>
      <c r="AC14" s="107" t="s">
        <v>957</v>
      </c>
      <c r="AD14" s="107" t="s">
        <v>958</v>
      </c>
      <c r="AE14" s="107" t="s">
        <v>959</v>
      </c>
      <c r="AF14" s="107" t="s">
        <v>960</v>
      </c>
      <c r="AG14" s="107" t="s">
        <v>950</v>
      </c>
      <c r="AH14" s="153" t="s">
        <v>851</v>
      </c>
      <c r="AI14" s="154" t="s">
        <v>852</v>
      </c>
      <c r="AJ14" s="107"/>
      <c r="AK14" s="107"/>
      <c r="AL14" s="155">
        <v>5550</v>
      </c>
      <c r="AM14" s="25" t="s">
        <v>848</v>
      </c>
      <c r="AN14" s="22"/>
      <c r="AO14" s="22"/>
      <c r="AP14" s="29"/>
      <c r="AQ14" s="112" t="e">
        <f>VLOOKUP(#REF!,'[1]QLKT4 ha tinh'!$A$29:$C$81,3,0)</f>
        <v>#REF!</v>
      </c>
      <c r="AR14" s="109" t="e">
        <f>VLOOKUP(#REF!,#REF!,2,0)</f>
        <v>#REF!</v>
      </c>
      <c r="AS14" s="30" t="e">
        <f>VLOOKUP(#REF!,'[2]Hoi dong'!$A$7:$AS$127,45,0)</f>
        <v>#REF!</v>
      </c>
      <c r="AT14" s="35"/>
      <c r="AV14" s="35"/>
      <c r="AX14" s="34" t="e">
        <f>VLOOKUP(#REF!,'[3]Hoi dong '!$A$7:$I$32,12,0)</f>
        <v>#REF!</v>
      </c>
      <c r="BB14" s="113"/>
    </row>
    <row r="15" spans="1:54" ht="80.25" customHeight="1" x14ac:dyDescent="0.25">
      <c r="A15" s="96">
        <v>6</v>
      </c>
      <c r="B15" s="108">
        <v>15055486</v>
      </c>
      <c r="C15" s="143" t="s">
        <v>860</v>
      </c>
      <c r="D15" s="144" t="s">
        <v>564</v>
      </c>
      <c r="E15" s="139" t="s">
        <v>971</v>
      </c>
      <c r="F15" s="140" t="s">
        <v>861</v>
      </c>
      <c r="G15" s="95" t="s">
        <v>798</v>
      </c>
      <c r="H15" s="96" t="s">
        <v>36</v>
      </c>
      <c r="I15" s="96" t="s">
        <v>136</v>
      </c>
      <c r="J15" s="96"/>
      <c r="K15" s="107" t="s">
        <v>106</v>
      </c>
      <c r="L15" s="96"/>
      <c r="M15" s="95" t="s">
        <v>145</v>
      </c>
      <c r="N15" s="141">
        <v>3</v>
      </c>
      <c r="O15" s="148">
        <v>8.1</v>
      </c>
      <c r="P15" s="142" t="s">
        <v>918</v>
      </c>
      <c r="Q15" s="107">
        <v>60340410</v>
      </c>
      <c r="R15" s="107" t="s">
        <v>99</v>
      </c>
      <c r="S15" s="107"/>
      <c r="T15" s="107" t="s">
        <v>972</v>
      </c>
      <c r="U15" s="107" t="s">
        <v>973</v>
      </c>
      <c r="V15" s="107" t="s">
        <v>974</v>
      </c>
      <c r="W15" s="107" t="s">
        <v>975</v>
      </c>
      <c r="X15" s="152"/>
      <c r="Y15" s="107" t="s">
        <v>33</v>
      </c>
      <c r="Z15" s="108" t="s">
        <v>145</v>
      </c>
      <c r="AA15" s="152" t="s">
        <v>976</v>
      </c>
      <c r="AB15" s="107" t="s">
        <v>920</v>
      </c>
      <c r="AC15" s="107" t="s">
        <v>921</v>
      </c>
      <c r="AD15" s="107" t="s">
        <v>924</v>
      </c>
      <c r="AE15" s="107" t="s">
        <v>923</v>
      </c>
      <c r="AF15" s="107" t="s">
        <v>922</v>
      </c>
      <c r="AG15" s="107" t="s">
        <v>925</v>
      </c>
      <c r="AH15" s="153" t="s">
        <v>862</v>
      </c>
      <c r="AI15" s="154" t="s">
        <v>863</v>
      </c>
      <c r="AJ15" s="107"/>
      <c r="AK15" s="107"/>
      <c r="AL15" s="155">
        <v>5550</v>
      </c>
      <c r="AM15" s="25"/>
      <c r="AN15" s="22"/>
      <c r="AO15" s="22"/>
      <c r="AP15" s="29"/>
      <c r="AQ15" s="112" t="e">
        <f>VLOOKUP(#REF!,'[1]QLKT4 ha tinh'!$A$29:$C$81,3,0)</f>
        <v>#REF!</v>
      </c>
      <c r="AR15" s="109" t="e">
        <f>VLOOKUP(#REF!,#REF!,2,0)</f>
        <v>#REF!</v>
      </c>
      <c r="AS15" s="30" t="e">
        <f>VLOOKUP(#REF!,'[2]Hoi dong'!$A$7:$AS$127,45,0)</f>
        <v>#REF!</v>
      </c>
      <c r="AT15" s="35"/>
      <c r="AV15" s="35"/>
      <c r="AX15" s="34" t="e">
        <f>VLOOKUP(#REF!,'[3]Hoi dong '!$A$7:$I$32,12,0)</f>
        <v>#REF!</v>
      </c>
      <c r="BB15" s="113"/>
    </row>
    <row r="16" spans="1:54" ht="80.25" customHeight="1" x14ac:dyDescent="0.25">
      <c r="A16" s="96">
        <v>7</v>
      </c>
      <c r="B16" s="108">
        <v>15055455</v>
      </c>
      <c r="C16" s="143" t="s">
        <v>633</v>
      </c>
      <c r="D16" s="144" t="s">
        <v>890</v>
      </c>
      <c r="E16" s="139" t="s">
        <v>1007</v>
      </c>
      <c r="F16" s="140" t="s">
        <v>891</v>
      </c>
      <c r="G16" s="95" t="s">
        <v>401</v>
      </c>
      <c r="H16" s="96" t="s">
        <v>101</v>
      </c>
      <c r="I16" s="96" t="s">
        <v>136</v>
      </c>
      <c r="J16" s="96"/>
      <c r="K16" s="107" t="s">
        <v>106</v>
      </c>
      <c r="L16" s="96"/>
      <c r="M16" s="95" t="s">
        <v>145</v>
      </c>
      <c r="N16" s="141">
        <v>2.96</v>
      </c>
      <c r="O16" s="148">
        <v>8.1</v>
      </c>
      <c r="P16" s="142" t="s">
        <v>918</v>
      </c>
      <c r="Q16" s="107">
        <v>60340410</v>
      </c>
      <c r="R16" s="107" t="s">
        <v>99</v>
      </c>
      <c r="S16" s="107"/>
      <c r="T16" s="107" t="s">
        <v>1008</v>
      </c>
      <c r="U16" s="107" t="s">
        <v>1009</v>
      </c>
      <c r="V16" s="107" t="s">
        <v>1010</v>
      </c>
      <c r="W16" s="107" t="s">
        <v>1011</v>
      </c>
      <c r="X16" s="152"/>
      <c r="Y16" s="107" t="s">
        <v>33</v>
      </c>
      <c r="Z16" s="108" t="s">
        <v>145</v>
      </c>
      <c r="AA16" s="152" t="s">
        <v>1012</v>
      </c>
      <c r="AB16" s="107" t="s">
        <v>920</v>
      </c>
      <c r="AC16" s="107" t="s">
        <v>924</v>
      </c>
      <c r="AD16" s="107" t="s">
        <v>921</v>
      </c>
      <c r="AE16" s="107" t="s">
        <v>923</v>
      </c>
      <c r="AF16" s="107" t="s">
        <v>922</v>
      </c>
      <c r="AG16" s="107" t="s">
        <v>925</v>
      </c>
      <c r="AH16" s="153" t="s">
        <v>892</v>
      </c>
      <c r="AI16" s="154" t="s">
        <v>893</v>
      </c>
      <c r="AJ16" s="107"/>
      <c r="AK16" s="107"/>
      <c r="AL16" s="155">
        <v>5550</v>
      </c>
      <c r="AM16" s="25"/>
      <c r="AN16" s="22"/>
      <c r="AO16" s="22"/>
      <c r="AP16" s="29"/>
      <c r="AQ16" s="112" t="e">
        <f>VLOOKUP(#REF!,'[1]QLKT4 ha tinh'!$A$29:$C$81,3,0)</f>
        <v>#REF!</v>
      </c>
      <c r="AR16" s="109" t="e">
        <f>VLOOKUP(#REF!,#REF!,2,0)</f>
        <v>#REF!</v>
      </c>
      <c r="AS16" s="30" t="e">
        <f>VLOOKUP(#REF!,'[2]Hoi dong'!$A$7:$AS$127,45,0)</f>
        <v>#REF!</v>
      </c>
      <c r="AT16" s="35"/>
      <c r="AV16" s="35"/>
      <c r="AX16" s="34" t="e">
        <f>VLOOKUP(#REF!,'[3]Hoi dong '!$A$7:$I$32,12,0)</f>
        <v>#REF!</v>
      </c>
      <c r="BB16" s="113"/>
    </row>
    <row r="17" spans="1:54" ht="80.25" customHeight="1" x14ac:dyDescent="0.25">
      <c r="A17" s="96">
        <v>8</v>
      </c>
      <c r="B17" s="108">
        <v>15055336</v>
      </c>
      <c r="C17" s="143" t="s">
        <v>195</v>
      </c>
      <c r="D17" s="144" t="s">
        <v>894</v>
      </c>
      <c r="E17" s="139" t="s">
        <v>1013</v>
      </c>
      <c r="F17" s="140" t="s">
        <v>895</v>
      </c>
      <c r="G17" s="95" t="s">
        <v>805</v>
      </c>
      <c r="H17" s="96" t="s">
        <v>36</v>
      </c>
      <c r="I17" s="96" t="s">
        <v>136</v>
      </c>
      <c r="J17" s="96"/>
      <c r="K17" s="107" t="s">
        <v>106</v>
      </c>
      <c r="L17" s="96"/>
      <c r="M17" s="95" t="s">
        <v>145</v>
      </c>
      <c r="N17" s="141">
        <v>3.07</v>
      </c>
      <c r="O17" s="148">
        <v>8</v>
      </c>
      <c r="P17" s="142" t="s">
        <v>918</v>
      </c>
      <c r="Q17" s="107">
        <v>60340410</v>
      </c>
      <c r="R17" s="107"/>
      <c r="S17" s="107"/>
      <c r="T17" s="107" t="s">
        <v>1014</v>
      </c>
      <c r="U17" s="107" t="s">
        <v>923</v>
      </c>
      <c r="V17" s="107" t="s">
        <v>901</v>
      </c>
      <c r="W17" s="107" t="s">
        <v>1015</v>
      </c>
      <c r="X17" s="152"/>
      <c r="Y17" s="107" t="s">
        <v>33</v>
      </c>
      <c r="Z17" s="108" t="s">
        <v>145</v>
      </c>
      <c r="AA17" s="152" t="s">
        <v>1016</v>
      </c>
      <c r="AB17" s="107" t="s">
        <v>956</v>
      </c>
      <c r="AC17" s="107" t="s">
        <v>960</v>
      </c>
      <c r="AD17" s="107" t="s">
        <v>958</v>
      </c>
      <c r="AE17" s="107" t="s">
        <v>959</v>
      </c>
      <c r="AF17" s="107" t="s">
        <v>957</v>
      </c>
      <c r="AG17" s="107" t="s">
        <v>950</v>
      </c>
      <c r="AH17" s="153" t="s">
        <v>896</v>
      </c>
      <c r="AI17" s="154" t="s">
        <v>897</v>
      </c>
      <c r="AJ17" s="107"/>
      <c r="AK17" s="107"/>
      <c r="AL17" s="155">
        <v>5550</v>
      </c>
      <c r="AM17" s="25"/>
      <c r="AN17" s="22"/>
      <c r="AO17" s="22"/>
      <c r="AP17" s="29"/>
      <c r="AQ17" s="112" t="e">
        <f>VLOOKUP(#REF!,'[1]QLKT4 ha tinh'!$A$29:$C$81,3,0)</f>
        <v>#REF!</v>
      </c>
      <c r="AR17" s="109" t="e">
        <f>VLOOKUP(#REF!,#REF!,2,0)</f>
        <v>#REF!</v>
      </c>
      <c r="AS17" s="30" t="e">
        <f>VLOOKUP(#REF!,'[2]Hoi dong'!$A$7:$AS$127,45,0)</f>
        <v>#REF!</v>
      </c>
      <c r="AT17" s="35"/>
      <c r="AV17" s="35"/>
      <c r="AX17" s="34" t="e">
        <f>VLOOKUP(#REF!,'[3]Hoi dong '!$A$7:$I$32,12,0)</f>
        <v>#REF!</v>
      </c>
      <c r="BB17" s="113"/>
    </row>
    <row r="18" spans="1:54" ht="80.25" customHeight="1" x14ac:dyDescent="0.25">
      <c r="A18" s="96">
        <v>9</v>
      </c>
      <c r="B18" s="108">
        <v>15055384</v>
      </c>
      <c r="C18" s="143" t="s">
        <v>297</v>
      </c>
      <c r="D18" s="144" t="s">
        <v>196</v>
      </c>
      <c r="E18" s="139" t="s">
        <v>905</v>
      </c>
      <c r="F18" s="140" t="s">
        <v>298</v>
      </c>
      <c r="G18" s="95" t="s">
        <v>801</v>
      </c>
      <c r="H18" s="166" t="s">
        <v>101</v>
      </c>
      <c r="I18" s="96" t="s">
        <v>136</v>
      </c>
      <c r="J18" s="96"/>
      <c r="K18" s="107" t="s">
        <v>106</v>
      </c>
      <c r="L18" s="96"/>
      <c r="M18" s="95" t="s">
        <v>145</v>
      </c>
      <c r="N18" s="141">
        <v>2.81</v>
      </c>
      <c r="O18" s="148">
        <v>8.1</v>
      </c>
      <c r="P18" s="142" t="s">
        <v>918</v>
      </c>
      <c r="Q18" s="107">
        <v>60340410</v>
      </c>
      <c r="R18" s="107" t="s">
        <v>99</v>
      </c>
      <c r="S18" s="107"/>
      <c r="T18" s="107" t="s">
        <v>906</v>
      </c>
      <c r="U18" s="107" t="s">
        <v>907</v>
      </c>
      <c r="V18" s="107" t="s">
        <v>901</v>
      </c>
      <c r="W18" s="107" t="s">
        <v>908</v>
      </c>
      <c r="X18" s="152"/>
      <c r="Y18" s="107" t="s">
        <v>33</v>
      </c>
      <c r="Z18" s="108" t="s">
        <v>145</v>
      </c>
      <c r="AA18" s="152" t="s">
        <v>1018</v>
      </c>
      <c r="AB18" s="107" t="s">
        <v>920</v>
      </c>
      <c r="AC18" s="107" t="s">
        <v>922</v>
      </c>
      <c r="AD18" s="107" t="s">
        <v>924</v>
      </c>
      <c r="AE18" s="107" t="s">
        <v>923</v>
      </c>
      <c r="AF18" s="107" t="s">
        <v>921</v>
      </c>
      <c r="AG18" s="107" t="s">
        <v>925</v>
      </c>
      <c r="AH18" s="153" t="s">
        <v>909</v>
      </c>
      <c r="AI18" s="154" t="s">
        <v>910</v>
      </c>
      <c r="AJ18" s="107"/>
      <c r="AK18" s="107"/>
      <c r="AL18" s="155">
        <v>5550</v>
      </c>
      <c r="AM18" s="25"/>
      <c r="AN18" s="22"/>
      <c r="AO18" s="22"/>
      <c r="AP18" s="29"/>
      <c r="AQ18" s="112" t="e">
        <f>VLOOKUP(#REF!,'[1]QLKT4 ha tinh'!$A$29:$C$81,3,0)</f>
        <v>#REF!</v>
      </c>
      <c r="AR18" s="109" t="e">
        <f>VLOOKUP(#REF!,#REF!,2,0)</f>
        <v>#REF!</v>
      </c>
      <c r="AS18" s="30" t="e">
        <f>VLOOKUP(#REF!,'[2]Hoi dong'!$A$7:$AS$127,45,0)</f>
        <v>#REF!</v>
      </c>
      <c r="AT18" s="35"/>
      <c r="AV18" s="35"/>
      <c r="AX18" s="34" t="e">
        <f>VLOOKUP(#REF!,'[3]Hoi dong '!$A$7:$I$32,12,0)</f>
        <v>#REF!</v>
      </c>
      <c r="BB18" s="113"/>
    </row>
    <row r="19" spans="1:54" s="62" customFormat="1" ht="34.5" customHeight="1" x14ac:dyDescent="0.25">
      <c r="A19" s="167" t="s">
        <v>1032</v>
      </c>
      <c r="B19" s="169"/>
      <c r="C19" s="171" t="s">
        <v>1033</v>
      </c>
      <c r="D19" s="172"/>
      <c r="E19" s="172"/>
      <c r="F19" s="172"/>
      <c r="G19" s="172"/>
      <c r="H19" s="172"/>
      <c r="I19" s="172"/>
      <c r="J19" s="162"/>
      <c r="K19" s="162"/>
      <c r="L19" s="173" t="s">
        <v>1037</v>
      </c>
      <c r="M19" s="173"/>
      <c r="N19" s="162"/>
      <c r="O19" s="162"/>
      <c r="P19" s="162"/>
      <c r="Q19" s="162"/>
      <c r="R19" s="172"/>
      <c r="S19" s="172"/>
      <c r="T19" s="172"/>
      <c r="U19" s="172"/>
      <c r="V19" s="172"/>
      <c r="W19" s="172"/>
      <c r="X19" s="172"/>
      <c r="Y19" s="172"/>
      <c r="Z19" s="172"/>
      <c r="AA19" s="172"/>
      <c r="AB19" s="172"/>
      <c r="AC19" s="172"/>
      <c r="AD19" s="172"/>
      <c r="AE19" s="172"/>
      <c r="AF19" s="172"/>
      <c r="AG19" s="172"/>
      <c r="AH19" s="172"/>
      <c r="AI19" s="172"/>
      <c r="AJ19" s="174"/>
      <c r="AK19" s="147"/>
      <c r="AL19" s="151"/>
      <c r="AM19" s="98"/>
      <c r="AN19" s="110"/>
      <c r="AO19" s="110"/>
      <c r="AP19" s="110"/>
      <c r="AQ19" s="110"/>
      <c r="AR19" s="97"/>
      <c r="AS19" s="97"/>
      <c r="AT19" s="97"/>
      <c r="AU19" s="97"/>
      <c r="AV19" s="97"/>
      <c r="AW19" s="101"/>
      <c r="AX19" s="97"/>
      <c r="AY19" s="97"/>
      <c r="AZ19" s="97"/>
      <c r="BA19" s="97"/>
      <c r="BB19" s="167"/>
    </row>
    <row r="20" spans="1:54" ht="90" customHeight="1" x14ac:dyDescent="0.25">
      <c r="A20" s="96">
        <v>1</v>
      </c>
      <c r="B20" s="108">
        <v>15055317</v>
      </c>
      <c r="C20" s="143" t="s">
        <v>493</v>
      </c>
      <c r="D20" s="144" t="s">
        <v>208</v>
      </c>
      <c r="E20" s="139" t="s">
        <v>926</v>
      </c>
      <c r="F20" s="140" t="s">
        <v>494</v>
      </c>
      <c r="G20" s="95" t="s">
        <v>401</v>
      </c>
      <c r="H20" s="96" t="s">
        <v>101</v>
      </c>
      <c r="I20" s="96" t="s">
        <v>136</v>
      </c>
      <c r="J20" s="96" t="s">
        <v>156</v>
      </c>
      <c r="K20" s="107" t="s">
        <v>156</v>
      </c>
      <c r="L20" s="96" t="s">
        <v>1038</v>
      </c>
      <c r="M20" s="95" t="s">
        <v>145</v>
      </c>
      <c r="N20" s="141">
        <v>3.13</v>
      </c>
      <c r="O20" s="148">
        <v>8.4</v>
      </c>
      <c r="P20" s="142" t="s">
        <v>918</v>
      </c>
      <c r="Q20" s="107">
        <v>60340102</v>
      </c>
      <c r="R20" s="107" t="s">
        <v>114</v>
      </c>
      <c r="S20" s="107"/>
      <c r="T20" s="107" t="s">
        <v>927</v>
      </c>
      <c r="U20" s="107" t="s">
        <v>928</v>
      </c>
      <c r="V20" s="107" t="s">
        <v>929</v>
      </c>
      <c r="W20" s="107" t="s">
        <v>930</v>
      </c>
      <c r="X20" s="152"/>
      <c r="Y20" s="107" t="s">
        <v>33</v>
      </c>
      <c r="Z20" s="108" t="s">
        <v>145</v>
      </c>
      <c r="AA20" s="152" t="s">
        <v>931</v>
      </c>
      <c r="AB20" s="107" t="s">
        <v>932</v>
      </c>
      <c r="AC20" s="107" t="s">
        <v>933</v>
      </c>
      <c r="AD20" s="107" t="s">
        <v>934</v>
      </c>
      <c r="AE20" s="107" t="s">
        <v>935</v>
      </c>
      <c r="AF20" s="107" t="s">
        <v>936</v>
      </c>
      <c r="AG20" s="107" t="s">
        <v>937</v>
      </c>
      <c r="AH20" s="153" t="s">
        <v>841</v>
      </c>
      <c r="AI20" s="154" t="s">
        <v>842</v>
      </c>
      <c r="AJ20" s="107"/>
      <c r="AK20" s="107"/>
      <c r="AL20" s="155" t="s">
        <v>230</v>
      </c>
      <c r="AM20" s="25" t="s">
        <v>848</v>
      </c>
      <c r="AN20" s="22"/>
      <c r="AO20" s="22"/>
      <c r="AP20" s="29"/>
      <c r="AQ20" s="112"/>
      <c r="AR20" s="109"/>
      <c r="AS20" s="30"/>
      <c r="AT20" s="35"/>
      <c r="AV20" s="35"/>
      <c r="AX20" s="34" t="e">
        <f>VLOOKUP(#REF!,'[3]Hoi dong '!$A$7:$I$32,12,0)</f>
        <v>#REF!</v>
      </c>
      <c r="BB20" s="113"/>
    </row>
    <row r="21" spans="1:54" ht="90" customHeight="1" x14ac:dyDescent="0.25">
      <c r="A21" s="96">
        <v>2</v>
      </c>
      <c r="B21" s="108">
        <v>15055308</v>
      </c>
      <c r="C21" s="143" t="s">
        <v>216</v>
      </c>
      <c r="D21" s="144" t="s">
        <v>308</v>
      </c>
      <c r="E21" s="139" t="s">
        <v>961</v>
      </c>
      <c r="F21" s="140" t="s">
        <v>853</v>
      </c>
      <c r="G21" s="95" t="s">
        <v>37</v>
      </c>
      <c r="H21" s="96" t="s">
        <v>36</v>
      </c>
      <c r="I21" s="96" t="s">
        <v>136</v>
      </c>
      <c r="J21" s="96" t="s">
        <v>156</v>
      </c>
      <c r="K21" s="107" t="s">
        <v>156</v>
      </c>
      <c r="L21" s="96" t="s">
        <v>1038</v>
      </c>
      <c r="M21" s="95" t="s">
        <v>145</v>
      </c>
      <c r="N21" s="141">
        <v>2.92</v>
      </c>
      <c r="O21" s="148">
        <v>8.6</v>
      </c>
      <c r="P21" s="142" t="s">
        <v>943</v>
      </c>
      <c r="Q21" s="107">
        <v>60340102</v>
      </c>
      <c r="R21" s="107" t="s">
        <v>113</v>
      </c>
      <c r="S21" s="107"/>
      <c r="T21" s="107" t="s">
        <v>962</v>
      </c>
      <c r="U21" s="107" t="s">
        <v>963</v>
      </c>
      <c r="V21" s="107" t="s">
        <v>929</v>
      </c>
      <c r="W21" s="107" t="s">
        <v>964</v>
      </c>
      <c r="X21" s="152"/>
      <c r="Y21" s="107" t="s">
        <v>33</v>
      </c>
      <c r="Z21" s="108" t="s">
        <v>145</v>
      </c>
      <c r="AA21" s="152" t="s">
        <v>965</v>
      </c>
      <c r="AB21" s="107" t="s">
        <v>932</v>
      </c>
      <c r="AC21" s="107" t="s">
        <v>934</v>
      </c>
      <c r="AD21" s="107" t="s">
        <v>933</v>
      </c>
      <c r="AE21" s="107" t="s">
        <v>935</v>
      </c>
      <c r="AF21" s="107" t="s">
        <v>936</v>
      </c>
      <c r="AG21" s="107" t="s">
        <v>937</v>
      </c>
      <c r="AH21" s="153" t="s">
        <v>854</v>
      </c>
      <c r="AI21" s="154" t="s">
        <v>855</v>
      </c>
      <c r="AJ21" s="107"/>
      <c r="AK21" s="107"/>
      <c r="AL21" s="155">
        <v>5550</v>
      </c>
      <c r="AM21" s="25"/>
      <c r="AN21" s="22"/>
      <c r="AO21" s="22"/>
      <c r="AP21" s="29"/>
      <c r="AQ21" s="112" t="e">
        <f>VLOOKUP(#REF!,'[1]QLKT4 ha tinh'!$A$29:$C$81,3,0)</f>
        <v>#REF!</v>
      </c>
      <c r="AR21" s="109" t="e">
        <f>VLOOKUP(#REF!,#REF!,2,0)</f>
        <v>#REF!</v>
      </c>
      <c r="AS21" s="30" t="e">
        <f>VLOOKUP(#REF!,'[2]Hoi dong'!$A$7:$AS$127,45,0)</f>
        <v>#REF!</v>
      </c>
      <c r="AT21" s="35"/>
      <c r="AV21" s="35"/>
      <c r="AX21" s="34" t="e">
        <f>VLOOKUP(#REF!,'[3]Hoi dong '!$A$7:$I$32,12,0)</f>
        <v>#REF!</v>
      </c>
      <c r="BB21" s="113"/>
    </row>
    <row r="22" spans="1:54" ht="90" customHeight="1" x14ac:dyDescent="0.25">
      <c r="A22" s="96">
        <v>3</v>
      </c>
      <c r="B22" s="108">
        <v>15055227</v>
      </c>
      <c r="C22" s="143" t="s">
        <v>856</v>
      </c>
      <c r="D22" s="144" t="s">
        <v>235</v>
      </c>
      <c r="E22" s="139" t="s">
        <v>966</v>
      </c>
      <c r="F22" s="140" t="s">
        <v>857</v>
      </c>
      <c r="G22" s="95" t="s">
        <v>116</v>
      </c>
      <c r="H22" s="96" t="s">
        <v>101</v>
      </c>
      <c r="I22" s="96" t="s">
        <v>136</v>
      </c>
      <c r="J22" s="96" t="s">
        <v>156</v>
      </c>
      <c r="K22" s="107" t="s">
        <v>156</v>
      </c>
      <c r="L22" s="96" t="s">
        <v>1038</v>
      </c>
      <c r="M22" s="95" t="s">
        <v>145</v>
      </c>
      <c r="N22" s="141">
        <v>3.3</v>
      </c>
      <c r="O22" s="148">
        <v>8.1999999999999993</v>
      </c>
      <c r="P22" s="142" t="s">
        <v>918</v>
      </c>
      <c r="Q22" s="107">
        <v>60340102</v>
      </c>
      <c r="R22" s="107" t="s">
        <v>114</v>
      </c>
      <c r="S22" s="107"/>
      <c r="T22" s="107" t="s">
        <v>967</v>
      </c>
      <c r="U22" s="107" t="s">
        <v>968</v>
      </c>
      <c r="V22" s="107" t="s">
        <v>901</v>
      </c>
      <c r="W22" s="107" t="s">
        <v>969</v>
      </c>
      <c r="X22" s="152"/>
      <c r="Y22" s="107" t="s">
        <v>33</v>
      </c>
      <c r="Z22" s="108" t="s">
        <v>145</v>
      </c>
      <c r="AA22" s="152" t="s">
        <v>970</v>
      </c>
      <c r="AB22" s="107" t="s">
        <v>932</v>
      </c>
      <c r="AC22" s="107" t="s">
        <v>936</v>
      </c>
      <c r="AD22" s="107" t="s">
        <v>934</v>
      </c>
      <c r="AE22" s="107" t="s">
        <v>935</v>
      </c>
      <c r="AF22" s="107" t="s">
        <v>933</v>
      </c>
      <c r="AG22" s="107" t="s">
        <v>937</v>
      </c>
      <c r="AH22" s="153" t="s">
        <v>858</v>
      </c>
      <c r="AI22" s="154" t="s">
        <v>859</v>
      </c>
      <c r="AJ22" s="107"/>
      <c r="AK22" s="107"/>
      <c r="AL22" s="155">
        <v>5550</v>
      </c>
      <c r="AM22" s="25"/>
      <c r="AN22" s="22"/>
      <c r="AO22" s="22"/>
      <c r="AP22" s="29"/>
      <c r="AQ22" s="112" t="e">
        <f>VLOOKUP(#REF!,'[1]QLKT4 ha tinh'!$A$29:$C$81,3,0)</f>
        <v>#REF!</v>
      </c>
      <c r="AR22" s="109" t="e">
        <f>VLOOKUP(#REF!,#REF!,2,0)</f>
        <v>#REF!</v>
      </c>
      <c r="AS22" s="30" t="e">
        <f>VLOOKUP(#REF!,'[2]Hoi dong'!$A$7:$AS$127,45,0)</f>
        <v>#REF!</v>
      </c>
      <c r="AT22" s="35"/>
      <c r="AV22" s="35"/>
      <c r="AX22" s="34" t="e">
        <f>VLOOKUP(#REF!,'[3]Hoi dong '!$A$7:$I$32,12,0)</f>
        <v>#REF!</v>
      </c>
      <c r="BB22" s="113"/>
    </row>
    <row r="23" spans="1:54" ht="90" customHeight="1" x14ac:dyDescent="0.25">
      <c r="A23" s="96">
        <v>4</v>
      </c>
      <c r="B23" s="108">
        <v>15055283</v>
      </c>
      <c r="C23" s="143" t="s">
        <v>864</v>
      </c>
      <c r="D23" s="144" t="s">
        <v>721</v>
      </c>
      <c r="E23" s="139" t="s">
        <v>977</v>
      </c>
      <c r="F23" s="140" t="s">
        <v>865</v>
      </c>
      <c r="G23" s="95" t="s">
        <v>315</v>
      </c>
      <c r="H23" s="96" t="s">
        <v>101</v>
      </c>
      <c r="I23" s="96" t="s">
        <v>136</v>
      </c>
      <c r="J23" s="96" t="s">
        <v>156</v>
      </c>
      <c r="K23" s="107" t="s">
        <v>156</v>
      </c>
      <c r="L23" s="96" t="s">
        <v>1038</v>
      </c>
      <c r="M23" s="95" t="s">
        <v>145</v>
      </c>
      <c r="N23" s="141">
        <v>3.22</v>
      </c>
      <c r="O23" s="148">
        <v>8.6</v>
      </c>
      <c r="P23" s="142" t="s">
        <v>943</v>
      </c>
      <c r="Q23" s="107">
        <v>60340102</v>
      </c>
      <c r="R23" s="107" t="s">
        <v>114</v>
      </c>
      <c r="S23" s="107"/>
      <c r="T23" s="107" t="s">
        <v>978</v>
      </c>
      <c r="U23" s="107" t="s">
        <v>979</v>
      </c>
      <c r="V23" s="107" t="s">
        <v>980</v>
      </c>
      <c r="W23" s="107" t="s">
        <v>981</v>
      </c>
      <c r="X23" s="152"/>
      <c r="Y23" s="107" t="s">
        <v>33</v>
      </c>
      <c r="Z23" s="108" t="s">
        <v>145</v>
      </c>
      <c r="AA23" s="152" t="s">
        <v>982</v>
      </c>
      <c r="AB23" s="107" t="s">
        <v>983</v>
      </c>
      <c r="AC23" s="107" t="s">
        <v>928</v>
      </c>
      <c r="AD23" s="107" t="s">
        <v>984</v>
      </c>
      <c r="AE23" s="107" t="s">
        <v>985</v>
      </c>
      <c r="AF23" s="107" t="s">
        <v>986</v>
      </c>
      <c r="AG23" s="107" t="s">
        <v>937</v>
      </c>
      <c r="AH23" s="153" t="s">
        <v>866</v>
      </c>
      <c r="AI23" s="154" t="s">
        <v>867</v>
      </c>
      <c r="AJ23" s="107"/>
      <c r="AK23" s="107"/>
      <c r="AL23" s="155">
        <v>5550</v>
      </c>
      <c r="AM23" s="25"/>
      <c r="AN23" s="22"/>
      <c r="AO23" s="22"/>
      <c r="AP23" s="29"/>
      <c r="AQ23" s="112" t="e">
        <f>VLOOKUP(#REF!,'[1]QLKT4 ha tinh'!$A$29:$C$81,3,0)</f>
        <v>#REF!</v>
      </c>
      <c r="AR23" s="109" t="e">
        <f>VLOOKUP(#REF!,#REF!,2,0)</f>
        <v>#REF!</v>
      </c>
      <c r="AS23" s="30" t="e">
        <f>VLOOKUP(#REF!,'[2]Hoi dong'!$A$7:$AS$127,45,0)</f>
        <v>#REF!</v>
      </c>
      <c r="AT23" s="35"/>
      <c r="AV23" s="35"/>
      <c r="AX23" s="34" t="e">
        <f>VLOOKUP(#REF!,'[3]Hoi dong '!$A$7:$I$32,12,0)</f>
        <v>#REF!</v>
      </c>
      <c r="BB23" s="113"/>
    </row>
    <row r="24" spans="1:54" ht="90" customHeight="1" x14ac:dyDescent="0.25">
      <c r="A24" s="96">
        <v>5</v>
      </c>
      <c r="B24" s="108">
        <v>15055300</v>
      </c>
      <c r="C24" s="143" t="s">
        <v>868</v>
      </c>
      <c r="D24" s="144" t="s">
        <v>473</v>
      </c>
      <c r="E24" s="139" t="s">
        <v>987</v>
      </c>
      <c r="F24" s="140" t="s">
        <v>869</v>
      </c>
      <c r="G24" s="95" t="s">
        <v>109</v>
      </c>
      <c r="H24" s="96" t="s">
        <v>101</v>
      </c>
      <c r="I24" s="96" t="s">
        <v>136</v>
      </c>
      <c r="J24" s="96" t="s">
        <v>156</v>
      </c>
      <c r="K24" s="107" t="s">
        <v>156</v>
      </c>
      <c r="L24" s="96" t="s">
        <v>1038</v>
      </c>
      <c r="M24" s="95" t="s">
        <v>145</v>
      </c>
      <c r="N24" s="141">
        <v>3.25</v>
      </c>
      <c r="O24" s="148">
        <v>8.6</v>
      </c>
      <c r="P24" s="142" t="s">
        <v>943</v>
      </c>
      <c r="Q24" s="107">
        <v>60340102</v>
      </c>
      <c r="R24" s="107" t="s">
        <v>113</v>
      </c>
      <c r="S24" s="107"/>
      <c r="T24" s="107" t="s">
        <v>988</v>
      </c>
      <c r="U24" s="107" t="s">
        <v>989</v>
      </c>
      <c r="V24" s="107" t="s">
        <v>901</v>
      </c>
      <c r="W24" s="107" t="s">
        <v>990</v>
      </c>
      <c r="X24" s="152"/>
      <c r="Y24" s="107" t="s">
        <v>33</v>
      </c>
      <c r="Z24" s="108" t="s">
        <v>145</v>
      </c>
      <c r="AA24" s="152" t="s">
        <v>991</v>
      </c>
      <c r="AB24" s="107" t="s">
        <v>983</v>
      </c>
      <c r="AC24" s="107" t="s">
        <v>986</v>
      </c>
      <c r="AD24" s="107" t="s">
        <v>928</v>
      </c>
      <c r="AE24" s="107" t="s">
        <v>985</v>
      </c>
      <c r="AF24" s="107" t="s">
        <v>984</v>
      </c>
      <c r="AG24" s="107" t="s">
        <v>937</v>
      </c>
      <c r="AH24" s="153" t="s">
        <v>870</v>
      </c>
      <c r="AI24" s="154" t="s">
        <v>871</v>
      </c>
      <c r="AJ24" s="107"/>
      <c r="AK24" s="107"/>
      <c r="AL24" s="155">
        <v>5550</v>
      </c>
      <c r="AM24" s="25"/>
      <c r="AN24" s="22"/>
      <c r="AO24" s="22"/>
      <c r="AP24" s="29"/>
      <c r="AQ24" s="112" t="e">
        <f>VLOOKUP(#REF!,'[1]QLKT4 ha tinh'!$A$29:$C$81,3,0)</f>
        <v>#REF!</v>
      </c>
      <c r="AR24" s="109" t="e">
        <f>VLOOKUP(#REF!,#REF!,2,0)</f>
        <v>#REF!</v>
      </c>
      <c r="AS24" s="30" t="e">
        <f>VLOOKUP(#REF!,'[2]Hoi dong'!$A$7:$AS$127,45,0)</f>
        <v>#REF!</v>
      </c>
      <c r="AT24" s="35"/>
      <c r="AV24" s="35"/>
      <c r="AX24" s="34" t="e">
        <f>VLOOKUP(#REF!,'[3]Hoi dong '!$A$7:$I$32,12,0)</f>
        <v>#REF!</v>
      </c>
      <c r="BB24" s="113"/>
    </row>
    <row r="25" spans="1:54" ht="90" customHeight="1" x14ac:dyDescent="0.25">
      <c r="A25" s="96">
        <v>6</v>
      </c>
      <c r="B25" s="108">
        <v>15055271</v>
      </c>
      <c r="C25" s="143" t="s">
        <v>872</v>
      </c>
      <c r="D25" s="144" t="s">
        <v>394</v>
      </c>
      <c r="E25" s="139" t="s">
        <v>992</v>
      </c>
      <c r="F25" s="140" t="s">
        <v>873</v>
      </c>
      <c r="G25" s="95" t="s">
        <v>37</v>
      </c>
      <c r="H25" s="96" t="s">
        <v>101</v>
      </c>
      <c r="I25" s="96" t="s">
        <v>136</v>
      </c>
      <c r="J25" s="96" t="s">
        <v>156</v>
      </c>
      <c r="K25" s="107" t="s">
        <v>156</v>
      </c>
      <c r="L25" s="96" t="s">
        <v>1038</v>
      </c>
      <c r="M25" s="95" t="s">
        <v>145</v>
      </c>
      <c r="N25" s="141">
        <v>3.11</v>
      </c>
      <c r="O25" s="148">
        <v>8.8000000000000007</v>
      </c>
      <c r="P25" s="142" t="s">
        <v>943</v>
      </c>
      <c r="Q25" s="107">
        <v>60340102</v>
      </c>
      <c r="R25" s="107" t="s">
        <v>114</v>
      </c>
      <c r="S25" s="107"/>
      <c r="T25" s="107" t="s">
        <v>993</v>
      </c>
      <c r="U25" s="107" t="s">
        <v>994</v>
      </c>
      <c r="V25" s="107" t="s">
        <v>974</v>
      </c>
      <c r="W25" s="107" t="s">
        <v>995</v>
      </c>
      <c r="X25" s="152"/>
      <c r="Y25" s="107" t="s">
        <v>33</v>
      </c>
      <c r="Z25" s="108" t="s">
        <v>145</v>
      </c>
      <c r="AA25" s="152" t="s">
        <v>996</v>
      </c>
      <c r="AB25" s="107" t="s">
        <v>983</v>
      </c>
      <c r="AC25" s="107" t="s">
        <v>928</v>
      </c>
      <c r="AD25" s="107" t="s">
        <v>986</v>
      </c>
      <c r="AE25" s="107" t="s">
        <v>985</v>
      </c>
      <c r="AF25" s="107" t="s">
        <v>984</v>
      </c>
      <c r="AG25" s="107" t="s">
        <v>937</v>
      </c>
      <c r="AH25" s="153" t="s">
        <v>874</v>
      </c>
      <c r="AI25" s="154" t="s">
        <v>875</v>
      </c>
      <c r="AJ25" s="107"/>
      <c r="AK25" s="107"/>
      <c r="AL25" s="155">
        <v>5550</v>
      </c>
      <c r="AM25" s="25"/>
      <c r="AN25" s="22"/>
      <c r="AO25" s="22"/>
      <c r="AP25" s="29"/>
      <c r="AQ25" s="112" t="e">
        <f>VLOOKUP(#REF!,'[1]QLKT4 ha tinh'!$A$29:$C$81,3,0)</f>
        <v>#REF!</v>
      </c>
      <c r="AR25" s="109" t="e">
        <f>VLOOKUP(#REF!,#REF!,2,0)</f>
        <v>#REF!</v>
      </c>
      <c r="AS25" s="30" t="e">
        <f>VLOOKUP(#REF!,'[2]Hoi dong'!$A$7:$AS$127,45,0)</f>
        <v>#REF!</v>
      </c>
      <c r="AT25" s="35"/>
      <c r="AV25" s="35"/>
      <c r="AX25" s="34" t="e">
        <f>VLOOKUP(#REF!,'[3]Hoi dong '!$A$7:$I$32,12,0)</f>
        <v>#REF!</v>
      </c>
      <c r="BB25" s="113"/>
    </row>
    <row r="26" spans="1:54" ht="90" customHeight="1" x14ac:dyDescent="0.25">
      <c r="A26" s="96">
        <v>7</v>
      </c>
      <c r="B26" s="108">
        <v>15055236</v>
      </c>
      <c r="C26" s="143" t="s">
        <v>470</v>
      </c>
      <c r="D26" s="144" t="s">
        <v>321</v>
      </c>
      <c r="E26" s="139" t="s">
        <v>898</v>
      </c>
      <c r="F26" s="140" t="s">
        <v>471</v>
      </c>
      <c r="G26" s="95" t="s">
        <v>37</v>
      </c>
      <c r="H26" s="96" t="s">
        <v>101</v>
      </c>
      <c r="I26" s="96" t="s">
        <v>136</v>
      </c>
      <c r="J26" s="96" t="s">
        <v>156</v>
      </c>
      <c r="K26" s="107" t="s">
        <v>156</v>
      </c>
      <c r="L26" s="96" t="s">
        <v>1038</v>
      </c>
      <c r="M26" s="95" t="s">
        <v>145</v>
      </c>
      <c r="N26" s="141">
        <v>3.25</v>
      </c>
      <c r="O26" s="148">
        <v>8.8000000000000007</v>
      </c>
      <c r="P26" s="142" t="s">
        <v>943</v>
      </c>
      <c r="Q26" s="107">
        <v>60340102</v>
      </c>
      <c r="R26" s="107" t="s">
        <v>114</v>
      </c>
      <c r="S26" s="107"/>
      <c r="T26" s="107" t="s">
        <v>899</v>
      </c>
      <c r="U26" s="107" t="s">
        <v>900</v>
      </c>
      <c r="V26" s="107" t="s">
        <v>901</v>
      </c>
      <c r="W26" s="107" t="s">
        <v>902</v>
      </c>
      <c r="X26" s="152"/>
      <c r="Y26" s="107" t="s">
        <v>33</v>
      </c>
      <c r="Z26" s="108" t="s">
        <v>145</v>
      </c>
      <c r="AA26" s="152" t="s">
        <v>1017</v>
      </c>
      <c r="AB26" s="107" t="s">
        <v>983</v>
      </c>
      <c r="AC26" s="107" t="s">
        <v>984</v>
      </c>
      <c r="AD26" s="107" t="s">
        <v>986</v>
      </c>
      <c r="AE26" s="107" t="s">
        <v>985</v>
      </c>
      <c r="AF26" s="107" t="s">
        <v>928</v>
      </c>
      <c r="AG26" s="107" t="s">
        <v>937</v>
      </c>
      <c r="AH26" s="153" t="s">
        <v>903</v>
      </c>
      <c r="AI26" s="154" t="s">
        <v>904</v>
      </c>
      <c r="AJ26" s="107"/>
      <c r="AK26" s="107"/>
      <c r="AL26" s="155" t="s">
        <v>847</v>
      </c>
      <c r="AM26" s="25"/>
      <c r="AN26" s="22"/>
      <c r="AO26" s="22"/>
      <c r="AP26" s="29"/>
      <c r="AQ26" s="112" t="e">
        <f>VLOOKUP(#REF!,'[1]QLKT4 ha tinh'!$A$29:$C$81,3,0)</f>
        <v>#REF!</v>
      </c>
      <c r="AR26" s="109" t="e">
        <f>VLOOKUP(#REF!,#REF!,2,0)</f>
        <v>#REF!</v>
      </c>
      <c r="AS26" s="30" t="e">
        <f>VLOOKUP(#REF!,'[2]Hoi dong'!$A$7:$AS$127,45,0)</f>
        <v>#REF!</v>
      </c>
      <c r="AT26" s="35"/>
      <c r="AV26" s="35"/>
      <c r="AX26" s="34" t="e">
        <f>VLOOKUP(#REF!,'[3]Hoi dong '!$A$7:$I$32,12,0)</f>
        <v>#REF!</v>
      </c>
      <c r="BB26" s="113"/>
    </row>
    <row r="27" spans="1:54" s="62" customFormat="1" ht="34.5" customHeight="1" x14ac:dyDescent="0.25">
      <c r="A27" s="167" t="s">
        <v>1035</v>
      </c>
      <c r="B27" s="169"/>
      <c r="C27" s="171" t="s">
        <v>1036</v>
      </c>
      <c r="D27" s="172"/>
      <c r="E27" s="172"/>
      <c r="F27" s="172"/>
      <c r="G27" s="172"/>
      <c r="H27" s="172"/>
      <c r="I27" s="172"/>
      <c r="J27" s="162"/>
      <c r="K27" s="162"/>
      <c r="L27" s="173" t="s">
        <v>1039</v>
      </c>
      <c r="M27" s="173"/>
      <c r="N27" s="162"/>
      <c r="O27" s="162"/>
      <c r="P27" s="162"/>
      <c r="Q27" s="162"/>
      <c r="R27" s="172"/>
      <c r="S27" s="172"/>
      <c r="T27" s="172"/>
      <c r="U27" s="172"/>
      <c r="V27" s="172"/>
      <c r="W27" s="172"/>
      <c r="X27" s="172"/>
      <c r="Y27" s="172"/>
      <c r="Z27" s="172"/>
      <c r="AA27" s="172"/>
      <c r="AB27" s="172"/>
      <c r="AC27" s="172"/>
      <c r="AD27" s="172"/>
      <c r="AE27" s="172"/>
      <c r="AF27" s="172"/>
      <c r="AG27" s="172"/>
      <c r="AH27" s="172"/>
      <c r="AI27" s="172"/>
      <c r="AJ27" s="174"/>
      <c r="AK27" s="147"/>
      <c r="AL27" s="151"/>
      <c r="AM27" s="98"/>
      <c r="AN27" s="110"/>
      <c r="AO27" s="110"/>
      <c r="AP27" s="110"/>
      <c r="AQ27" s="110"/>
      <c r="AR27" s="97"/>
      <c r="AS27" s="97"/>
      <c r="AT27" s="97"/>
      <c r="AU27" s="97"/>
      <c r="AV27" s="97"/>
      <c r="AW27" s="101"/>
      <c r="AX27" s="97"/>
      <c r="AY27" s="97"/>
      <c r="AZ27" s="97"/>
      <c r="BA27" s="97"/>
      <c r="BB27" s="167"/>
    </row>
    <row r="28" spans="1:54" ht="90" customHeight="1" x14ac:dyDescent="0.25">
      <c r="A28" s="96">
        <v>1</v>
      </c>
      <c r="B28" s="108">
        <v>15055564</v>
      </c>
      <c r="C28" s="143" t="s">
        <v>843</v>
      </c>
      <c r="D28" s="144" t="s">
        <v>522</v>
      </c>
      <c r="E28" s="139" t="s">
        <v>938</v>
      </c>
      <c r="F28" s="140" t="s">
        <v>844</v>
      </c>
      <c r="G28" s="95" t="s">
        <v>37</v>
      </c>
      <c r="H28" s="96" t="s">
        <v>101</v>
      </c>
      <c r="I28" s="96" t="s">
        <v>136</v>
      </c>
      <c r="J28" s="96" t="s">
        <v>237</v>
      </c>
      <c r="K28" s="107" t="s">
        <v>237</v>
      </c>
      <c r="L28" s="96" t="s">
        <v>1040</v>
      </c>
      <c r="M28" s="95" t="s">
        <v>145</v>
      </c>
      <c r="N28" s="141">
        <v>3.02</v>
      </c>
      <c r="O28" s="148">
        <v>8.6999999999999993</v>
      </c>
      <c r="P28" s="142" t="s">
        <v>943</v>
      </c>
      <c r="Q28" s="107">
        <v>60340201</v>
      </c>
      <c r="R28" s="107" t="s">
        <v>102</v>
      </c>
      <c r="S28" s="107"/>
      <c r="T28" s="107" t="s">
        <v>939</v>
      </c>
      <c r="U28" s="107" t="s">
        <v>940</v>
      </c>
      <c r="V28" s="107" t="s">
        <v>941</v>
      </c>
      <c r="W28" s="107" t="s">
        <v>942</v>
      </c>
      <c r="X28" s="152"/>
      <c r="Y28" s="107" t="s">
        <v>33</v>
      </c>
      <c r="Z28" s="108" t="s">
        <v>145</v>
      </c>
      <c r="AA28" s="152" t="s">
        <v>944</v>
      </c>
      <c r="AB28" s="107" t="s">
        <v>945</v>
      </c>
      <c r="AC28" s="107" t="s">
        <v>946</v>
      </c>
      <c r="AD28" s="107" t="s">
        <v>947</v>
      </c>
      <c r="AE28" s="107" t="s">
        <v>948</v>
      </c>
      <c r="AF28" s="107" t="s">
        <v>949</v>
      </c>
      <c r="AG28" s="107" t="s">
        <v>950</v>
      </c>
      <c r="AH28" s="153" t="s">
        <v>845</v>
      </c>
      <c r="AI28" s="154" t="s">
        <v>846</v>
      </c>
      <c r="AJ28" s="107"/>
      <c r="AK28" s="107"/>
      <c r="AL28" s="155" t="s">
        <v>847</v>
      </c>
      <c r="AM28" s="25" t="s">
        <v>848</v>
      </c>
      <c r="AN28" s="22"/>
      <c r="AO28" s="22"/>
      <c r="AP28" s="29"/>
      <c r="AQ28" s="112" t="e">
        <f>VLOOKUP(#REF!,'[1]QLKT4 ha tinh'!$A$29:$C$81,3,0)</f>
        <v>#REF!</v>
      </c>
      <c r="AR28" s="109" t="e">
        <f>VLOOKUP(#REF!,#REF!,2,0)</f>
        <v>#REF!</v>
      </c>
      <c r="AS28" s="30" t="e">
        <f>VLOOKUP(#REF!,'[2]Hoi dong'!$A$7:$AS$127,45,0)</f>
        <v>#REF!</v>
      </c>
      <c r="AT28" s="35"/>
      <c r="AV28" s="35"/>
      <c r="AX28" s="34" t="e">
        <f>VLOOKUP(#REF!,'[3]Hoi dong '!$A$7:$I$32,12,0)</f>
        <v>#REF!</v>
      </c>
      <c r="BB28" s="113"/>
    </row>
    <row r="29" spans="1:54" ht="90" customHeight="1" x14ac:dyDescent="0.25">
      <c r="A29" s="96">
        <v>2</v>
      </c>
      <c r="B29" s="108">
        <v>15055517</v>
      </c>
      <c r="C29" s="143" t="s">
        <v>584</v>
      </c>
      <c r="D29" s="144" t="s">
        <v>169</v>
      </c>
      <c r="E29" s="139" t="s">
        <v>997</v>
      </c>
      <c r="F29" s="140" t="s">
        <v>585</v>
      </c>
      <c r="G29" s="95" t="s">
        <v>161</v>
      </c>
      <c r="H29" s="96" t="s">
        <v>101</v>
      </c>
      <c r="I29" s="96" t="s">
        <v>136</v>
      </c>
      <c r="J29" s="96" t="s">
        <v>237</v>
      </c>
      <c r="K29" s="107" t="s">
        <v>237</v>
      </c>
      <c r="L29" s="96" t="s">
        <v>1040</v>
      </c>
      <c r="M29" s="95" t="s">
        <v>145</v>
      </c>
      <c r="N29" s="141">
        <v>2.73</v>
      </c>
      <c r="O29" s="148">
        <v>8.5</v>
      </c>
      <c r="P29" s="142" t="s">
        <v>943</v>
      </c>
      <c r="Q29" s="107">
        <v>60340201</v>
      </c>
      <c r="R29" s="107" t="s">
        <v>102</v>
      </c>
      <c r="S29" s="107"/>
      <c r="T29" s="107" t="s">
        <v>998</v>
      </c>
      <c r="U29" s="107" t="s">
        <v>999</v>
      </c>
      <c r="V29" s="107" t="s">
        <v>901</v>
      </c>
      <c r="W29" s="107" t="s">
        <v>1000</v>
      </c>
      <c r="X29" s="152"/>
      <c r="Y29" s="107" t="s">
        <v>33</v>
      </c>
      <c r="Z29" s="108" t="s">
        <v>145</v>
      </c>
      <c r="AA29" s="152" t="s">
        <v>1001</v>
      </c>
      <c r="AB29" s="107" t="s">
        <v>945</v>
      </c>
      <c r="AC29" s="107" t="s">
        <v>947</v>
      </c>
      <c r="AD29" s="107" t="s">
        <v>949</v>
      </c>
      <c r="AE29" s="107" t="s">
        <v>948</v>
      </c>
      <c r="AF29" s="107" t="s">
        <v>946</v>
      </c>
      <c r="AG29" s="107" t="s">
        <v>950</v>
      </c>
      <c r="AH29" s="153" t="s">
        <v>876</v>
      </c>
      <c r="AI29" s="154" t="s">
        <v>877</v>
      </c>
      <c r="AJ29" s="107"/>
      <c r="AK29" s="107"/>
      <c r="AL29" s="155" t="s">
        <v>847</v>
      </c>
      <c r="AM29" s="25"/>
      <c r="AN29" s="22"/>
      <c r="AO29" s="22"/>
      <c r="AP29" s="29"/>
      <c r="AQ29" s="112" t="e">
        <f>VLOOKUP(#REF!,'[1]QLKT4 ha tinh'!$A$29:$C$81,3,0)</f>
        <v>#REF!</v>
      </c>
      <c r="AR29" s="109" t="e">
        <f>VLOOKUP(#REF!,#REF!,2,0)</f>
        <v>#REF!</v>
      </c>
      <c r="AS29" s="30" t="e">
        <f>VLOOKUP(#REF!,'[2]Hoi dong'!$A$7:$AS$127,45,0)</f>
        <v>#REF!</v>
      </c>
      <c r="AT29" s="35"/>
      <c r="AV29" s="35"/>
      <c r="AX29" s="34" t="e">
        <f>VLOOKUP(#REF!,'[3]Hoi dong '!$A$7:$I$32,12,0)</f>
        <v>#REF!</v>
      </c>
      <c r="BB29" s="113"/>
    </row>
    <row r="31" spans="1:54" ht="16.5" x14ac:dyDescent="0.25">
      <c r="C31" s="163" t="s">
        <v>1041</v>
      </c>
      <c r="D31" s="5"/>
      <c r="E31" s="5"/>
      <c r="F31" s="156"/>
      <c r="G31" s="5"/>
      <c r="H31" s="5"/>
      <c r="I31" s="5"/>
      <c r="J31" s="5"/>
      <c r="K31" s="5"/>
      <c r="L31" s="7"/>
      <c r="M31" s="5"/>
      <c r="N31" s="5"/>
      <c r="O31" s="5"/>
      <c r="P31" s="5"/>
      <c r="Q31" s="5"/>
      <c r="R31" s="8"/>
      <c r="S31" s="5"/>
      <c r="T31" s="5"/>
      <c r="U31" s="5"/>
      <c r="V31" s="5"/>
      <c r="W31" s="5"/>
      <c r="X31" s="5"/>
      <c r="Y31" s="5"/>
      <c r="Z31" s="5"/>
      <c r="AA31" s="5"/>
      <c r="AB31" s="5"/>
      <c r="AC31" s="5"/>
      <c r="AD31" s="5"/>
      <c r="AE31" s="5"/>
      <c r="AF31" s="5"/>
      <c r="AG31" s="5"/>
      <c r="AH31" s="87"/>
      <c r="AI31" s="5"/>
      <c r="AJ31" s="5"/>
      <c r="AK31" s="5"/>
      <c r="AL31" s="5"/>
      <c r="AM31" s="5"/>
      <c r="AN31" s="5"/>
      <c r="AO31" s="5"/>
      <c r="AP31" s="5"/>
    </row>
    <row r="32" spans="1:54" x14ac:dyDescent="0.25">
      <c r="C32" s="5"/>
      <c r="D32" s="5"/>
      <c r="E32" s="5"/>
      <c r="F32" s="156"/>
      <c r="G32" s="5"/>
      <c r="H32" s="5"/>
      <c r="I32" s="5"/>
      <c r="J32" s="5"/>
      <c r="K32" s="5"/>
      <c r="L32" s="7"/>
      <c r="M32" s="5"/>
      <c r="N32" s="5"/>
      <c r="O32" s="5"/>
      <c r="P32" s="5"/>
      <c r="Q32" s="5"/>
      <c r="R32" s="8"/>
      <c r="S32" s="5"/>
      <c r="T32" s="5"/>
      <c r="U32" s="5"/>
      <c r="V32" s="5"/>
      <c r="W32" s="5"/>
      <c r="X32" s="5"/>
      <c r="Y32" s="5"/>
      <c r="Z32" s="5"/>
      <c r="AA32" s="5"/>
      <c r="AB32" s="5"/>
      <c r="AC32" s="5"/>
      <c r="AD32" s="5"/>
      <c r="AE32" s="5"/>
      <c r="AF32" s="5"/>
      <c r="AG32" s="5"/>
      <c r="AH32" s="87"/>
      <c r="AI32" s="5"/>
      <c r="AJ32" s="5"/>
      <c r="AK32" s="5"/>
      <c r="AL32" s="5"/>
      <c r="AM32" s="5"/>
      <c r="AN32" s="5"/>
      <c r="AO32" s="5"/>
      <c r="AP32" s="5"/>
    </row>
    <row r="33" spans="3:42" ht="16.5" x14ac:dyDescent="0.25">
      <c r="C33" s="1"/>
      <c r="D33" s="1"/>
      <c r="E33" s="1"/>
      <c r="F33" s="159"/>
      <c r="G33" s="1"/>
      <c r="H33" s="1"/>
      <c r="I33" s="1"/>
      <c r="J33" s="1"/>
      <c r="K33" s="1"/>
      <c r="L33" s="1"/>
      <c r="M33" s="170" t="s">
        <v>1034</v>
      </c>
      <c r="N33" s="170"/>
      <c r="O33" s="170"/>
      <c r="P33" s="1"/>
      <c r="Q33" s="170" t="s">
        <v>1034</v>
      </c>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row>
    <row r="34" spans="3:42" ht="16.5" x14ac:dyDescent="0.25">
      <c r="C34" s="1"/>
      <c r="D34" s="1"/>
      <c r="E34" s="1"/>
      <c r="F34" s="159"/>
      <c r="G34" s="1"/>
      <c r="H34" s="1"/>
      <c r="I34" s="1"/>
      <c r="J34" s="1"/>
      <c r="K34" s="1"/>
      <c r="L34" s="1"/>
      <c r="M34" s="157"/>
      <c r="N34" s="157"/>
      <c r="O34" s="1"/>
      <c r="P34" s="1"/>
      <c r="Q34" s="157"/>
      <c r="R34" s="164"/>
      <c r="S34" s="157"/>
      <c r="T34" s="157"/>
      <c r="U34" s="157"/>
      <c r="V34" s="157"/>
      <c r="W34" s="157"/>
      <c r="X34" s="157"/>
      <c r="Y34" s="157"/>
      <c r="Z34" s="157"/>
      <c r="AA34" s="157"/>
      <c r="AB34" s="157"/>
      <c r="AC34" s="157"/>
      <c r="AD34" s="157"/>
      <c r="AE34" s="157"/>
      <c r="AF34" s="157"/>
      <c r="AG34" s="157"/>
      <c r="AH34" s="165"/>
      <c r="AI34" s="157"/>
      <c r="AJ34" s="157"/>
      <c r="AK34" s="157"/>
      <c r="AL34" s="157"/>
      <c r="AM34" s="157"/>
      <c r="AN34" s="157"/>
      <c r="AO34" s="157"/>
      <c r="AP34" s="157"/>
    </row>
    <row r="35" spans="3:42" ht="16.5" x14ac:dyDescent="0.25">
      <c r="C35" s="1"/>
      <c r="D35" s="1"/>
      <c r="E35" s="1"/>
      <c r="F35" s="159"/>
      <c r="G35" s="1"/>
      <c r="H35" s="1"/>
      <c r="I35" s="1"/>
      <c r="J35" s="1"/>
      <c r="K35" s="1"/>
      <c r="L35" s="1"/>
      <c r="M35" s="157"/>
      <c r="N35" s="157"/>
      <c r="O35" s="1"/>
      <c r="P35" s="1"/>
      <c r="Q35" s="157"/>
      <c r="R35" s="164"/>
      <c r="S35" s="157"/>
      <c r="T35" s="157"/>
      <c r="U35" s="157"/>
      <c r="V35" s="157"/>
      <c r="W35" s="157"/>
      <c r="X35" s="157"/>
      <c r="Y35" s="157"/>
      <c r="Z35" s="157"/>
      <c r="AA35" s="157"/>
      <c r="AB35" s="157"/>
      <c r="AC35" s="157"/>
      <c r="AD35" s="157"/>
      <c r="AE35" s="157"/>
      <c r="AF35" s="157"/>
      <c r="AG35" s="157"/>
      <c r="AH35" s="165"/>
      <c r="AI35" s="157"/>
      <c r="AJ35" s="157"/>
      <c r="AK35" s="157"/>
      <c r="AL35" s="157"/>
      <c r="AM35" s="157"/>
      <c r="AN35" s="157"/>
      <c r="AO35" s="157"/>
      <c r="AP35" s="157"/>
    </row>
    <row r="36" spans="3:42" ht="16.5" x14ac:dyDescent="0.25">
      <c r="C36" s="1"/>
      <c r="D36" s="1"/>
      <c r="E36" s="1"/>
      <c r="F36" s="159"/>
      <c r="G36" s="1"/>
      <c r="H36" s="1"/>
      <c r="I36" s="1"/>
      <c r="J36" s="1"/>
      <c r="K36" s="1"/>
      <c r="L36" s="1"/>
      <c r="M36" s="157"/>
      <c r="N36" s="157"/>
      <c r="O36" s="1"/>
      <c r="P36" s="1"/>
      <c r="Q36" s="157"/>
      <c r="R36" s="164"/>
      <c r="S36" s="157"/>
      <c r="T36" s="157"/>
      <c r="U36" s="157"/>
      <c r="V36" s="157"/>
      <c r="W36" s="157"/>
      <c r="X36" s="157"/>
      <c r="Y36" s="157"/>
      <c r="Z36" s="157"/>
      <c r="AA36" s="157"/>
      <c r="AB36" s="157"/>
      <c r="AC36" s="157"/>
      <c r="AD36" s="157"/>
      <c r="AE36" s="157"/>
      <c r="AF36" s="157"/>
      <c r="AG36" s="157"/>
      <c r="AH36" s="165"/>
      <c r="AI36" s="157"/>
      <c r="AJ36" s="157"/>
      <c r="AK36" s="157"/>
      <c r="AL36" s="157"/>
      <c r="AM36" s="157"/>
      <c r="AN36" s="157"/>
      <c r="AO36" s="157"/>
      <c r="AP36" s="157"/>
    </row>
    <row r="37" spans="3:42" ht="16.5" x14ac:dyDescent="0.25">
      <c r="C37" s="1"/>
      <c r="D37" s="1"/>
      <c r="E37" s="1"/>
      <c r="F37" s="159"/>
      <c r="G37" s="1"/>
      <c r="H37" s="1"/>
      <c r="I37" s="1"/>
      <c r="J37" s="1"/>
      <c r="K37" s="1"/>
      <c r="L37" s="1"/>
      <c r="M37" s="157"/>
      <c r="N37" s="157"/>
      <c r="O37" s="1"/>
      <c r="P37" s="1"/>
      <c r="Q37" s="157"/>
      <c r="R37" s="164"/>
      <c r="S37" s="157"/>
      <c r="T37" s="157"/>
      <c r="U37" s="157"/>
      <c r="V37" s="157"/>
      <c r="W37" s="157"/>
      <c r="X37" s="157"/>
      <c r="Y37" s="157"/>
      <c r="Z37" s="157"/>
      <c r="AA37" s="157"/>
      <c r="AB37" s="157"/>
      <c r="AC37" s="157"/>
      <c r="AD37" s="157"/>
      <c r="AE37" s="157"/>
      <c r="AF37" s="157"/>
      <c r="AG37" s="157"/>
      <c r="AH37" s="165"/>
      <c r="AI37" s="157"/>
      <c r="AJ37" s="157"/>
      <c r="AK37" s="157"/>
      <c r="AL37" s="157"/>
      <c r="AM37" s="157"/>
      <c r="AN37" s="157"/>
      <c r="AO37" s="157"/>
      <c r="AP37" s="157"/>
    </row>
    <row r="38" spans="3:42" ht="16.5" x14ac:dyDescent="0.25">
      <c r="C38" s="1"/>
      <c r="D38" s="1"/>
      <c r="E38" s="1"/>
      <c r="F38" s="159"/>
      <c r="G38" s="1"/>
      <c r="H38" s="1"/>
      <c r="I38" s="1"/>
      <c r="J38" s="1"/>
      <c r="K38" s="1"/>
      <c r="L38" s="1"/>
      <c r="M38" s="157"/>
      <c r="N38" s="157"/>
      <c r="O38" s="1"/>
      <c r="P38" s="1"/>
      <c r="Q38" s="157"/>
      <c r="R38" s="164"/>
      <c r="S38" s="157"/>
      <c r="T38" s="157"/>
      <c r="U38" s="157"/>
      <c r="V38" s="157"/>
      <c r="W38" s="157"/>
      <c r="X38" s="157"/>
      <c r="Y38" s="157"/>
      <c r="Z38" s="157"/>
      <c r="AA38" s="157"/>
      <c r="AB38" s="157"/>
      <c r="AC38" s="157"/>
      <c r="AD38" s="157"/>
      <c r="AE38" s="157"/>
      <c r="AF38" s="157"/>
      <c r="AG38" s="157"/>
      <c r="AH38" s="165"/>
      <c r="AI38" s="157"/>
      <c r="AJ38" s="157"/>
      <c r="AK38" s="157"/>
      <c r="AL38" s="157"/>
      <c r="AM38" s="157"/>
      <c r="AN38" s="157"/>
      <c r="AO38" s="157"/>
      <c r="AP38" s="157"/>
    </row>
    <row r="39" spans="3:42" ht="16.5" x14ac:dyDescent="0.25">
      <c r="C39" s="1"/>
      <c r="D39" s="1"/>
      <c r="E39" s="1"/>
      <c r="F39" s="159"/>
      <c r="G39" s="1"/>
      <c r="H39" s="1"/>
      <c r="I39" s="1"/>
      <c r="J39" s="1"/>
      <c r="K39" s="1"/>
      <c r="L39" s="1"/>
      <c r="M39" s="157"/>
      <c r="N39" s="157"/>
      <c r="O39" s="1"/>
      <c r="P39" s="1"/>
      <c r="Q39" s="157"/>
      <c r="R39" s="164"/>
      <c r="S39" s="157"/>
      <c r="T39" s="157"/>
      <c r="U39" s="157"/>
      <c r="V39" s="157"/>
      <c r="W39" s="157"/>
      <c r="X39" s="157"/>
      <c r="Y39" s="157"/>
      <c r="Z39" s="157"/>
      <c r="AA39" s="157"/>
      <c r="AB39" s="157"/>
      <c r="AC39" s="157"/>
      <c r="AD39" s="157"/>
      <c r="AE39" s="157"/>
      <c r="AF39" s="157"/>
      <c r="AG39" s="157"/>
      <c r="AH39" s="165"/>
      <c r="AI39" s="157"/>
      <c r="AJ39" s="157"/>
      <c r="AK39" s="157"/>
      <c r="AL39" s="157"/>
      <c r="AM39" s="157"/>
      <c r="AN39" s="157"/>
      <c r="AO39" s="157"/>
      <c r="AP39" s="157"/>
    </row>
    <row r="40" spans="3:42" ht="16.5" x14ac:dyDescent="0.25">
      <c r="C40" s="1"/>
      <c r="D40" s="1"/>
      <c r="E40" s="1"/>
      <c r="F40" s="159"/>
      <c r="G40" s="1"/>
      <c r="H40" s="1"/>
      <c r="I40" s="1"/>
      <c r="J40" s="1"/>
      <c r="K40" s="1"/>
      <c r="L40" s="1"/>
      <c r="M40" s="170" t="s">
        <v>920</v>
      </c>
      <c r="N40" s="170"/>
      <c r="O40" s="170"/>
      <c r="P40" s="1"/>
      <c r="Q40" s="157"/>
      <c r="R40" s="164"/>
      <c r="S40" s="157"/>
      <c r="T40" s="157"/>
      <c r="U40" s="157"/>
      <c r="V40" s="157"/>
      <c r="W40" s="157"/>
      <c r="X40" s="157"/>
      <c r="Y40" s="157"/>
      <c r="Z40" s="157"/>
      <c r="AA40" s="157"/>
      <c r="AB40" s="157"/>
      <c r="AC40" s="157"/>
      <c r="AD40" s="157"/>
      <c r="AE40" s="157"/>
      <c r="AF40" s="157"/>
      <c r="AG40" s="157"/>
      <c r="AH40" s="165"/>
      <c r="AI40" s="157"/>
      <c r="AJ40" s="157"/>
      <c r="AK40" s="157"/>
      <c r="AL40" s="157"/>
      <c r="AM40" s="157"/>
      <c r="AN40" s="157"/>
      <c r="AO40" s="157"/>
      <c r="AP40" s="157"/>
    </row>
    <row r="41" spans="3:42" ht="16.5" x14ac:dyDescent="0.25">
      <c r="C41" s="1"/>
      <c r="D41" s="1"/>
      <c r="E41" s="1"/>
      <c r="F41" s="159"/>
      <c r="G41" s="1"/>
      <c r="H41" s="1"/>
      <c r="I41" s="1"/>
      <c r="J41" s="1"/>
      <c r="K41" s="1"/>
      <c r="L41" s="1"/>
      <c r="M41" s="1"/>
      <c r="N41" s="1"/>
      <c r="O41" s="1"/>
      <c r="P41" s="1"/>
      <c r="Q41" s="170" t="s">
        <v>920</v>
      </c>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row>
  </sheetData>
  <mergeCells count="30">
    <mergeCell ref="A4:BB4"/>
    <mergeCell ref="B5:Y5"/>
    <mergeCell ref="A7:A8"/>
    <mergeCell ref="B7:B8"/>
    <mergeCell ref="C7:C8"/>
    <mergeCell ref="D7:D8"/>
    <mergeCell ref="E7:E8"/>
    <mergeCell ref="F7:F8"/>
    <mergeCell ref="G7:G8"/>
    <mergeCell ref="H7:H8"/>
    <mergeCell ref="BB7:BB8"/>
    <mergeCell ref="C9:I9"/>
    <mergeCell ref="L9:M9"/>
    <mergeCell ref="R9:AJ9"/>
    <mergeCell ref="C19:I19"/>
    <mergeCell ref="L19:M19"/>
    <mergeCell ref="R19:AJ19"/>
    <mergeCell ref="I7:I8"/>
    <mergeCell ref="J7:J8"/>
    <mergeCell ref="K7:K8"/>
    <mergeCell ref="L7:L8"/>
    <mergeCell ref="M7:M8"/>
    <mergeCell ref="N7:P7"/>
    <mergeCell ref="Q41:AP41"/>
    <mergeCell ref="C27:I27"/>
    <mergeCell ref="L27:M27"/>
    <mergeCell ref="R27:AJ27"/>
    <mergeCell ref="M33:O33"/>
    <mergeCell ref="Q33:AP33"/>
    <mergeCell ref="M40:O40"/>
  </mergeCells>
  <hyperlinks>
    <hyperlink ref="AI13" r:id="rId1"/>
    <hyperlink ref="AI20" r:id="rId2"/>
    <hyperlink ref="AI28" r:id="rId3"/>
    <hyperlink ref="AI14" r:id="rId4"/>
    <hyperlink ref="AI21" r:id="rId5"/>
    <hyperlink ref="AI22" r:id="rId6"/>
    <hyperlink ref="AI15" r:id="rId7"/>
    <hyperlink ref="AI23" r:id="rId8"/>
    <hyperlink ref="AI24" r:id="rId9"/>
    <hyperlink ref="AI25" r:id="rId10"/>
    <hyperlink ref="AI29" r:id="rId11"/>
    <hyperlink ref="AI10" r:id="rId12"/>
    <hyperlink ref="AI11" r:id="rId13"/>
    <hyperlink ref="AI16" r:id="rId14"/>
    <hyperlink ref="AI17" r:id="rId15"/>
    <hyperlink ref="AI12" r:id="rId16"/>
  </hyperlinks>
  <pageMargins left="0.5" right="0.25" top="0.25" bottom="0.25" header="0" footer="0"/>
  <pageSetup paperSize="9" scale="85" orientation="landscape" r:id="rId17"/>
  <headerFooter>
    <oddFooter>&amp;CTrang &amp;P/&amp;N</oddFooter>
  </headerFooter>
  <rowBreaks count="2" manualBreakCount="2">
    <brk id="18" max="16383" man="1"/>
    <brk id="26" max="16383" man="1"/>
  </rowBreaks>
  <legacyDrawing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B41"/>
  <sheetViews>
    <sheetView tabSelected="1" topLeftCell="A28" zoomScale="80" zoomScaleNormal="80" zoomScaleSheetLayoutView="55" workbookViewId="0">
      <selection activeCell="BD38" sqref="BD38"/>
    </sheetView>
  </sheetViews>
  <sheetFormatPr defaultRowHeight="15.75" x14ac:dyDescent="0.25"/>
  <cols>
    <col min="1" max="1" width="6.140625" style="34" customWidth="1"/>
    <col min="2" max="2" width="13.28515625" style="54" hidden="1" customWidth="1"/>
    <col min="3" max="3" width="20.28515625" style="60" customWidth="1"/>
    <col min="4" max="4" width="12.28515625" style="60" customWidth="1"/>
    <col min="5" max="5" width="18.140625" style="34" hidden="1" customWidth="1"/>
    <col min="6" max="7" width="13.28515625" style="34" customWidth="1"/>
    <col min="8" max="8" width="6.28515625" style="104" customWidth="1"/>
    <col min="9" max="10" width="13.28515625" style="34" customWidth="1"/>
    <col min="11" max="11" width="13.28515625" style="54" hidden="1" customWidth="1"/>
    <col min="12" max="12" width="13.28515625" style="34" customWidth="1"/>
    <col min="13" max="13" width="23.42578125" style="34" customWidth="1"/>
    <col min="14" max="14" width="12" style="61" customWidth="1"/>
    <col min="15" max="15" width="10.85546875" style="54" hidden="1" customWidth="1"/>
    <col min="16" max="16" width="10.85546875" style="34" customWidth="1"/>
    <col min="17" max="19" width="13.28515625" style="54" hidden="1" customWidth="1"/>
    <col min="20" max="20" width="31.7109375" style="145" hidden="1" customWidth="1"/>
    <col min="21" max="22" width="14" style="54" hidden="1" customWidth="1"/>
    <col min="23" max="23" width="16.28515625" style="54" hidden="1" customWidth="1"/>
    <col min="24" max="24" width="10.85546875" style="54" hidden="1" customWidth="1"/>
    <col min="25" max="25" width="10.7109375" style="54" hidden="1" customWidth="1"/>
    <col min="26" max="26" width="20.42578125" style="54" hidden="1" customWidth="1"/>
    <col min="27" max="27" width="17.42578125" style="54" hidden="1" customWidth="1"/>
    <col min="28" max="28" width="11" style="54" hidden="1" customWidth="1"/>
    <col min="29" max="29" width="15.7109375" style="54" hidden="1" customWidth="1"/>
    <col min="30" max="30" width="12.28515625" style="54" hidden="1" customWidth="1"/>
    <col min="31" max="31" width="14.85546875" style="54" hidden="1" customWidth="1"/>
    <col min="32" max="32" width="13" style="54" hidden="1" customWidth="1"/>
    <col min="33" max="33" width="12.28515625" style="54" hidden="1" customWidth="1"/>
    <col min="34" max="34" width="10.7109375" style="54" hidden="1" customWidth="1"/>
    <col min="35" max="35" width="12" style="54" hidden="1" customWidth="1"/>
    <col min="36" max="37" width="9.140625" style="54" hidden="1" customWidth="1"/>
    <col min="38" max="38" width="12" style="149" hidden="1" customWidth="1"/>
    <col min="39" max="39" width="11.42578125" style="34" hidden="1" customWidth="1"/>
    <col min="40" max="40" width="16.140625" style="34" hidden="1" customWidth="1"/>
    <col min="41" max="42" width="9.140625" style="34" hidden="1" customWidth="1"/>
    <col min="43" max="43" width="15.42578125" style="34" hidden="1" customWidth="1"/>
    <col min="44" max="44" width="19" style="34" hidden="1" customWidth="1"/>
    <col min="45" max="45" width="30.28515625" style="34" hidden="1" customWidth="1"/>
    <col min="46" max="46" width="9.140625" style="34" hidden="1" customWidth="1"/>
    <col min="47" max="48" width="0" style="34" hidden="1" customWidth="1"/>
    <col min="49" max="49" width="10.7109375" style="34" hidden="1" customWidth="1"/>
    <col min="50" max="53" width="0" style="34" hidden="1" customWidth="1"/>
    <col min="54" max="54" width="7.42578125" style="34" customWidth="1"/>
    <col min="55" max="16384" width="9.140625" style="34"/>
  </cols>
  <sheetData>
    <row r="1" spans="1:54" s="5" customFormat="1" ht="24" customHeight="1" x14ac:dyDescent="0.25">
      <c r="A1" s="1" t="s">
        <v>10</v>
      </c>
      <c r="D1" s="6"/>
      <c r="E1" s="6"/>
      <c r="I1" s="156"/>
      <c r="O1" s="7"/>
      <c r="U1" s="8"/>
      <c r="AK1" s="87"/>
    </row>
    <row r="2" spans="1:54" s="5" customFormat="1" ht="24" customHeight="1" x14ac:dyDescent="0.25">
      <c r="A2" s="157" t="s">
        <v>9</v>
      </c>
      <c r="D2" s="6"/>
      <c r="E2" s="6"/>
      <c r="I2" s="156"/>
      <c r="O2" s="7"/>
      <c r="U2" s="8"/>
      <c r="AK2" s="87"/>
    </row>
    <row r="3" spans="1:54" s="5" customFormat="1" ht="21.75" customHeight="1" x14ac:dyDescent="0.25">
      <c r="B3" s="54"/>
      <c r="D3" s="6"/>
      <c r="E3" s="6"/>
      <c r="I3" s="156"/>
      <c r="O3" s="7"/>
      <c r="U3" s="8"/>
      <c r="AK3" s="87"/>
    </row>
    <row r="4" spans="1:54" s="1" customFormat="1" ht="30" customHeight="1" x14ac:dyDescent="0.25">
      <c r="A4" s="180" t="s">
        <v>1027</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row>
    <row r="5" spans="1:54" s="1" customFormat="1" ht="30" customHeight="1" x14ac:dyDescent="0.25">
      <c r="B5" s="181" t="s">
        <v>1042</v>
      </c>
      <c r="C5" s="181"/>
      <c r="D5" s="181"/>
      <c r="E5" s="181"/>
      <c r="F5" s="181"/>
      <c r="G5" s="181"/>
      <c r="H5" s="181"/>
      <c r="I5" s="181"/>
      <c r="J5" s="181"/>
      <c r="K5" s="181"/>
      <c r="L5" s="181"/>
      <c r="M5" s="181"/>
      <c r="N5" s="181"/>
      <c r="O5" s="181"/>
      <c r="P5" s="181"/>
      <c r="Q5" s="181"/>
      <c r="R5" s="181"/>
      <c r="S5" s="181"/>
      <c r="T5" s="181"/>
      <c r="U5" s="181"/>
      <c r="V5" s="181"/>
      <c r="W5" s="181"/>
      <c r="X5" s="181"/>
      <c r="Y5" s="181"/>
      <c r="Z5" s="158"/>
      <c r="AA5" s="158"/>
      <c r="AB5" s="158"/>
      <c r="AC5" s="158"/>
      <c r="AD5" s="158"/>
      <c r="AE5" s="158"/>
      <c r="AF5" s="158"/>
      <c r="AG5" s="158"/>
      <c r="AK5" s="88"/>
    </row>
    <row r="6" spans="1:54" s="62" customFormat="1" ht="17.25" customHeight="1" x14ac:dyDescent="0.3">
      <c r="A6" s="63"/>
      <c r="B6" s="146"/>
      <c r="C6" s="64"/>
      <c r="D6" s="64"/>
      <c r="H6" s="105"/>
      <c r="K6" s="146"/>
      <c r="N6" s="65"/>
      <c r="O6" s="146"/>
      <c r="Q6" s="146"/>
      <c r="R6" s="146"/>
      <c r="S6" s="146"/>
      <c r="T6" s="145"/>
      <c r="U6" s="146"/>
      <c r="V6" s="146"/>
      <c r="W6" s="146"/>
      <c r="X6" s="146"/>
      <c r="Y6" s="146"/>
      <c r="Z6" s="146"/>
      <c r="AA6" s="146"/>
      <c r="AB6" s="146"/>
      <c r="AC6" s="146"/>
      <c r="AD6" s="146"/>
      <c r="AE6" s="146"/>
      <c r="AF6" s="146"/>
      <c r="AG6" s="146"/>
      <c r="AH6" s="146"/>
      <c r="AI6" s="146"/>
      <c r="AJ6" s="146"/>
      <c r="AK6" s="146"/>
      <c r="AL6" s="150"/>
    </row>
    <row r="7" spans="1:54" s="62" customFormat="1" ht="24" customHeight="1" x14ac:dyDescent="0.25">
      <c r="A7" s="175" t="s">
        <v>1028</v>
      </c>
      <c r="B7" s="182" t="s">
        <v>12</v>
      </c>
      <c r="C7" s="184" t="s">
        <v>11</v>
      </c>
      <c r="D7" s="186"/>
      <c r="E7" s="175"/>
      <c r="F7" s="175" t="s">
        <v>0</v>
      </c>
      <c r="G7" s="175" t="s">
        <v>1</v>
      </c>
      <c r="H7" s="175" t="s">
        <v>2</v>
      </c>
      <c r="I7" s="175" t="s">
        <v>4</v>
      </c>
      <c r="J7" s="175" t="s">
        <v>1024</v>
      </c>
      <c r="K7" s="175" t="s">
        <v>3</v>
      </c>
      <c r="L7" s="175" t="s">
        <v>1025</v>
      </c>
      <c r="M7" s="175" t="s">
        <v>18</v>
      </c>
      <c r="N7" s="177" t="s">
        <v>1026</v>
      </c>
      <c r="O7" s="178"/>
      <c r="P7" s="179"/>
      <c r="Q7" s="147" t="s">
        <v>5</v>
      </c>
      <c r="R7" s="147" t="s">
        <v>7</v>
      </c>
      <c r="S7" s="147" t="s">
        <v>31</v>
      </c>
      <c r="T7" s="147" t="s">
        <v>6</v>
      </c>
      <c r="U7" s="147" t="s">
        <v>13</v>
      </c>
      <c r="V7" s="147" t="s">
        <v>14</v>
      </c>
      <c r="W7" s="147" t="s">
        <v>19</v>
      </c>
      <c r="X7" s="147" t="s">
        <v>30</v>
      </c>
      <c r="Y7" s="147" t="s">
        <v>137</v>
      </c>
      <c r="Z7" s="147" t="s">
        <v>18</v>
      </c>
      <c r="AA7" s="147" t="s">
        <v>20</v>
      </c>
      <c r="AB7" s="147" t="s">
        <v>25</v>
      </c>
      <c r="AC7" s="147" t="s">
        <v>26</v>
      </c>
      <c r="AD7" s="147" t="s">
        <v>27</v>
      </c>
      <c r="AE7" s="147" t="s">
        <v>28</v>
      </c>
      <c r="AF7" s="147" t="s">
        <v>29</v>
      </c>
      <c r="AG7" s="147" t="s">
        <v>21</v>
      </c>
      <c r="AH7" s="147" t="s">
        <v>22</v>
      </c>
      <c r="AI7" s="147" t="s">
        <v>23</v>
      </c>
      <c r="AJ7" s="147" t="s">
        <v>24</v>
      </c>
      <c r="AK7" s="147" t="s">
        <v>32</v>
      </c>
      <c r="AL7" s="151" t="s">
        <v>8</v>
      </c>
      <c r="AM7" s="98"/>
      <c r="AN7" s="110"/>
      <c r="AO7" s="110"/>
      <c r="AP7" s="110"/>
      <c r="AQ7" s="110"/>
      <c r="AR7" s="97" t="s">
        <v>755</v>
      </c>
      <c r="AS7" s="97"/>
      <c r="AT7" s="97"/>
      <c r="AU7" s="97"/>
      <c r="AV7" s="97"/>
      <c r="AW7" s="101"/>
      <c r="AX7" s="97"/>
      <c r="AY7" s="97"/>
      <c r="AZ7" s="97"/>
      <c r="BA7" s="97"/>
      <c r="BB7" s="175" t="s">
        <v>8</v>
      </c>
    </row>
    <row r="8" spans="1:54" s="62" customFormat="1" ht="87" customHeight="1" x14ac:dyDescent="0.25">
      <c r="A8" s="176"/>
      <c r="B8" s="183"/>
      <c r="C8" s="185"/>
      <c r="D8" s="187"/>
      <c r="E8" s="176"/>
      <c r="F8" s="176"/>
      <c r="G8" s="176"/>
      <c r="H8" s="176"/>
      <c r="I8" s="176"/>
      <c r="J8" s="176"/>
      <c r="K8" s="176"/>
      <c r="L8" s="176"/>
      <c r="M8" s="176"/>
      <c r="N8" s="100" t="s">
        <v>17</v>
      </c>
      <c r="O8" s="147" t="s">
        <v>15</v>
      </c>
      <c r="P8" s="98" t="s">
        <v>16</v>
      </c>
      <c r="Q8" s="147"/>
      <c r="R8" s="147"/>
      <c r="S8" s="147"/>
      <c r="T8" s="147"/>
      <c r="U8" s="147"/>
      <c r="V8" s="147"/>
      <c r="W8" s="147"/>
      <c r="X8" s="147"/>
      <c r="Y8" s="147"/>
      <c r="Z8" s="147"/>
      <c r="AA8" s="147"/>
      <c r="AB8" s="147"/>
      <c r="AC8" s="147"/>
      <c r="AD8" s="147"/>
      <c r="AE8" s="147"/>
      <c r="AF8" s="147"/>
      <c r="AG8" s="147"/>
      <c r="AH8" s="147"/>
      <c r="AI8" s="147"/>
      <c r="AJ8" s="147"/>
      <c r="AK8" s="147"/>
      <c r="AL8" s="151"/>
      <c r="AM8" s="98"/>
      <c r="AN8" s="110"/>
      <c r="AO8" s="110"/>
      <c r="AP8" s="110"/>
      <c r="AQ8" s="110"/>
      <c r="AR8" s="97"/>
      <c r="AS8" s="97"/>
      <c r="AT8" s="97"/>
      <c r="AU8" s="97"/>
      <c r="AV8" s="97"/>
      <c r="AW8" s="101"/>
      <c r="AX8" s="97"/>
      <c r="AY8" s="97"/>
      <c r="AZ8" s="97"/>
      <c r="BA8" s="97"/>
      <c r="BB8" s="176"/>
    </row>
    <row r="9" spans="1:54" s="62" customFormat="1" ht="40.5" customHeight="1" x14ac:dyDescent="0.25">
      <c r="A9" s="160" t="s">
        <v>1031</v>
      </c>
      <c r="B9" s="161"/>
      <c r="C9" s="171" t="s">
        <v>1029</v>
      </c>
      <c r="D9" s="172"/>
      <c r="E9" s="172"/>
      <c r="F9" s="172"/>
      <c r="G9" s="172"/>
      <c r="H9" s="172"/>
      <c r="I9" s="172"/>
      <c r="J9" s="162"/>
      <c r="K9" s="162"/>
      <c r="L9" s="173" t="s">
        <v>1030</v>
      </c>
      <c r="M9" s="173"/>
      <c r="N9" s="162"/>
      <c r="O9" s="162"/>
      <c r="P9" s="162"/>
      <c r="Q9" s="162"/>
      <c r="R9" s="172" t="s">
        <v>1030</v>
      </c>
      <c r="S9" s="172"/>
      <c r="T9" s="172"/>
      <c r="U9" s="172"/>
      <c r="V9" s="172"/>
      <c r="W9" s="172"/>
      <c r="X9" s="172"/>
      <c r="Y9" s="172"/>
      <c r="Z9" s="172"/>
      <c r="AA9" s="172"/>
      <c r="AB9" s="172"/>
      <c r="AC9" s="172"/>
      <c r="AD9" s="172"/>
      <c r="AE9" s="172"/>
      <c r="AF9" s="172"/>
      <c r="AG9" s="172"/>
      <c r="AH9" s="172"/>
      <c r="AI9" s="172"/>
      <c r="AJ9" s="174"/>
      <c r="AK9" s="147"/>
      <c r="AL9" s="151"/>
      <c r="AM9" s="98"/>
      <c r="AN9" s="110"/>
      <c r="AO9" s="110"/>
      <c r="AP9" s="110"/>
      <c r="AQ9" s="110"/>
      <c r="AR9" s="97"/>
      <c r="AS9" s="97"/>
      <c r="AT9" s="97"/>
      <c r="AU9" s="97"/>
      <c r="AV9" s="97"/>
      <c r="AW9" s="101"/>
      <c r="AX9" s="97"/>
      <c r="AY9" s="97"/>
      <c r="AZ9" s="97"/>
      <c r="BA9" s="97"/>
      <c r="BB9" s="160"/>
    </row>
    <row r="10" spans="1:54" ht="80.25" customHeight="1" x14ac:dyDescent="0.25">
      <c r="A10" s="96">
        <v>1</v>
      </c>
      <c r="B10" s="108">
        <v>15055090</v>
      </c>
      <c r="C10" s="143" t="s">
        <v>856</v>
      </c>
      <c r="D10" s="144" t="s">
        <v>235</v>
      </c>
      <c r="E10" s="139" t="s">
        <v>966</v>
      </c>
      <c r="F10" s="140" t="s">
        <v>878</v>
      </c>
      <c r="G10" s="95" t="s">
        <v>116</v>
      </c>
      <c r="H10" s="96" t="s">
        <v>101</v>
      </c>
      <c r="I10" s="96" t="s">
        <v>136</v>
      </c>
      <c r="J10" s="96"/>
      <c r="K10" s="107" t="s">
        <v>106</v>
      </c>
      <c r="L10" s="96"/>
      <c r="M10" s="95" t="s">
        <v>262</v>
      </c>
      <c r="N10" s="141">
        <v>2.88</v>
      </c>
      <c r="O10" s="148">
        <v>8</v>
      </c>
      <c r="P10" s="142" t="s">
        <v>918</v>
      </c>
      <c r="Q10" s="107">
        <v>60340410</v>
      </c>
      <c r="R10" s="107" t="s">
        <v>95</v>
      </c>
      <c r="S10" s="107"/>
      <c r="T10" s="107" t="s">
        <v>1002</v>
      </c>
      <c r="U10" s="107" t="s">
        <v>999</v>
      </c>
      <c r="V10" s="107" t="s">
        <v>886</v>
      </c>
      <c r="W10" s="107" t="s">
        <v>1003</v>
      </c>
      <c r="X10" s="152"/>
      <c r="Y10" s="107" t="s">
        <v>33</v>
      </c>
      <c r="Z10" s="108" t="s">
        <v>262</v>
      </c>
      <c r="AA10" s="152" t="s">
        <v>1004</v>
      </c>
      <c r="AB10" s="107" t="s">
        <v>956</v>
      </c>
      <c r="AC10" s="107" t="s">
        <v>958</v>
      </c>
      <c r="AD10" s="107" t="s">
        <v>960</v>
      </c>
      <c r="AE10" s="107" t="s">
        <v>959</v>
      </c>
      <c r="AF10" s="107" t="s">
        <v>957</v>
      </c>
      <c r="AG10" s="107" t="s">
        <v>950</v>
      </c>
      <c r="AH10" s="153" t="s">
        <v>879</v>
      </c>
      <c r="AI10" s="154" t="s">
        <v>880</v>
      </c>
      <c r="AJ10" s="107"/>
      <c r="AK10" s="107"/>
      <c r="AL10" s="155">
        <v>5550</v>
      </c>
      <c r="AM10" s="25"/>
      <c r="AN10" s="22"/>
      <c r="AO10" s="22"/>
      <c r="AP10" s="29"/>
      <c r="AQ10" s="112" t="e">
        <f>VLOOKUP(#REF!,'[1]QLKT4 ha tinh'!$A$29:$C$81,3,0)</f>
        <v>#REF!</v>
      </c>
      <c r="AR10" s="109" t="e">
        <f>VLOOKUP(#REF!,#REF!,2,0)</f>
        <v>#REF!</v>
      </c>
      <c r="AS10" s="30" t="e">
        <f>VLOOKUP(#REF!,'[2]Hoi dong'!$A$7:$AS$127,45,0)</f>
        <v>#REF!</v>
      </c>
      <c r="AT10" s="35"/>
      <c r="AV10" s="35"/>
      <c r="AX10" s="34" t="e">
        <f>VLOOKUP(#REF!,'[3]Hoi dong '!$A$7:$I$32,12,0)</f>
        <v>#REF!</v>
      </c>
      <c r="BB10" s="113"/>
    </row>
    <row r="11" spans="1:54" ht="80.25" customHeight="1" x14ac:dyDescent="0.25">
      <c r="A11" s="96">
        <v>2</v>
      </c>
      <c r="B11" s="108">
        <v>15055093</v>
      </c>
      <c r="C11" s="143" t="s">
        <v>881</v>
      </c>
      <c r="D11" s="144" t="s">
        <v>882</v>
      </c>
      <c r="E11" s="139" t="s">
        <v>1005</v>
      </c>
      <c r="F11" s="140" t="s">
        <v>883</v>
      </c>
      <c r="G11" s="95" t="s">
        <v>37</v>
      </c>
      <c r="H11" s="96" t="s">
        <v>36</v>
      </c>
      <c r="I11" s="96" t="s">
        <v>136</v>
      </c>
      <c r="J11" s="96"/>
      <c r="K11" s="107" t="s">
        <v>106</v>
      </c>
      <c r="L11" s="96"/>
      <c r="M11" s="95" t="s">
        <v>262</v>
      </c>
      <c r="N11" s="141">
        <v>2.92</v>
      </c>
      <c r="O11" s="148">
        <v>8.4</v>
      </c>
      <c r="P11" s="142" t="s">
        <v>918</v>
      </c>
      <c r="Q11" s="107">
        <v>60340410</v>
      </c>
      <c r="R11" s="107" t="s">
        <v>95</v>
      </c>
      <c r="S11" s="107"/>
      <c r="T11" s="107" t="s">
        <v>884</v>
      </c>
      <c r="U11" s="107" t="s">
        <v>885</v>
      </c>
      <c r="V11" s="107" t="s">
        <v>886</v>
      </c>
      <c r="W11" s="107" t="s">
        <v>887</v>
      </c>
      <c r="X11" s="152"/>
      <c r="Y11" s="107" t="s">
        <v>33</v>
      </c>
      <c r="Z11" s="108" t="s">
        <v>262</v>
      </c>
      <c r="AA11" s="152" t="s">
        <v>1006</v>
      </c>
      <c r="AB11" s="107" t="s">
        <v>920</v>
      </c>
      <c r="AC11" s="107" t="s">
        <v>922</v>
      </c>
      <c r="AD11" s="107" t="s">
        <v>921</v>
      </c>
      <c r="AE11" s="107" t="s">
        <v>923</v>
      </c>
      <c r="AF11" s="107" t="s">
        <v>924</v>
      </c>
      <c r="AG11" s="107" t="s">
        <v>925</v>
      </c>
      <c r="AH11" s="153" t="s">
        <v>888</v>
      </c>
      <c r="AI11" s="154" t="s">
        <v>889</v>
      </c>
      <c r="AJ11" s="107"/>
      <c r="AK11" s="107"/>
      <c r="AL11" s="155">
        <v>5550</v>
      </c>
      <c r="AM11" s="25"/>
      <c r="AN11" s="22"/>
      <c r="AO11" s="22"/>
      <c r="AP11" s="29"/>
      <c r="AQ11" s="112" t="e">
        <f>VLOOKUP(#REF!,'[1]QLKT4 ha tinh'!$A$29:$C$81,3,0)</f>
        <v>#REF!</v>
      </c>
      <c r="AR11" s="109" t="e">
        <f>VLOOKUP(#REF!,#REF!,2,0)</f>
        <v>#REF!</v>
      </c>
      <c r="AS11" s="30" t="e">
        <f>VLOOKUP(#REF!,'[2]Hoi dong'!$A$7:$AS$127,45,0)</f>
        <v>#REF!</v>
      </c>
      <c r="AT11" s="35"/>
      <c r="AV11" s="35"/>
      <c r="AX11" s="34" t="e">
        <f>VLOOKUP(#REF!,'[3]Hoi dong '!$A$7:$I$32,12,0)</f>
        <v>#REF!</v>
      </c>
      <c r="BB11" s="113"/>
    </row>
    <row r="12" spans="1:54" ht="80.25" customHeight="1" x14ac:dyDescent="0.25">
      <c r="A12" s="96">
        <v>3</v>
      </c>
      <c r="B12" s="108">
        <v>15055108</v>
      </c>
      <c r="C12" s="143" t="s">
        <v>177</v>
      </c>
      <c r="D12" s="144" t="s">
        <v>124</v>
      </c>
      <c r="E12" s="139" t="s">
        <v>1019</v>
      </c>
      <c r="F12" s="140" t="s">
        <v>911</v>
      </c>
      <c r="G12" s="95" t="s">
        <v>796</v>
      </c>
      <c r="H12" s="96" t="s">
        <v>101</v>
      </c>
      <c r="I12" s="96" t="s">
        <v>136</v>
      </c>
      <c r="J12" s="96"/>
      <c r="K12" s="107" t="s">
        <v>106</v>
      </c>
      <c r="L12" s="96"/>
      <c r="M12" s="95" t="s">
        <v>262</v>
      </c>
      <c r="N12" s="141">
        <v>3.02</v>
      </c>
      <c r="O12" s="148">
        <v>8.5</v>
      </c>
      <c r="P12" s="142" t="s">
        <v>943</v>
      </c>
      <c r="Q12" s="107">
        <v>60340410</v>
      </c>
      <c r="R12" s="107" t="s">
        <v>95</v>
      </c>
      <c r="S12" s="107"/>
      <c r="T12" s="107" t="s">
        <v>1020</v>
      </c>
      <c r="U12" s="107" t="s">
        <v>1021</v>
      </c>
      <c r="V12" s="107" t="s">
        <v>886</v>
      </c>
      <c r="W12" s="107" t="s">
        <v>1022</v>
      </c>
      <c r="X12" s="152"/>
      <c r="Y12" s="107" t="s">
        <v>912</v>
      </c>
      <c r="Z12" s="108" t="s">
        <v>262</v>
      </c>
      <c r="AA12" s="152" t="s">
        <v>1023</v>
      </c>
      <c r="AB12" s="107" t="s">
        <v>956</v>
      </c>
      <c r="AC12" s="107" t="s">
        <v>960</v>
      </c>
      <c r="AD12" s="107" t="s">
        <v>957</v>
      </c>
      <c r="AE12" s="107" t="s">
        <v>959</v>
      </c>
      <c r="AF12" s="107" t="s">
        <v>958</v>
      </c>
      <c r="AG12" s="107" t="s">
        <v>950</v>
      </c>
      <c r="AH12" s="153" t="s">
        <v>913</v>
      </c>
      <c r="AI12" s="154" t="s">
        <v>914</v>
      </c>
      <c r="AJ12" s="107"/>
      <c r="AK12" s="107"/>
      <c r="AL12" s="155">
        <v>5550</v>
      </c>
      <c r="AM12" s="25"/>
      <c r="AN12" s="22"/>
      <c r="AO12" s="22"/>
      <c r="AP12" s="29"/>
      <c r="AQ12" s="112" t="e">
        <f>VLOOKUP(#REF!,'[1]QLKT4 ha tinh'!$A$29:$C$81,3,0)</f>
        <v>#REF!</v>
      </c>
      <c r="AR12" s="109" t="e">
        <f>VLOOKUP(#REF!,#REF!,2,0)</f>
        <v>#REF!</v>
      </c>
      <c r="AS12" s="30" t="e">
        <f>VLOOKUP(#REF!,'[2]Hoi dong'!$A$7:$AS$127,45,0)</f>
        <v>#REF!</v>
      </c>
      <c r="AT12" s="35"/>
      <c r="AV12" s="35"/>
      <c r="AX12" s="34" t="e">
        <f>VLOOKUP(#REF!,'[3]Hoi dong '!$A$7:$I$32,12,0)</f>
        <v>#REF!</v>
      </c>
      <c r="BB12" s="113"/>
    </row>
    <row r="13" spans="1:54" ht="80.25" customHeight="1" x14ac:dyDescent="0.25">
      <c r="A13" s="96">
        <v>4</v>
      </c>
      <c r="B13" s="108">
        <v>15055496</v>
      </c>
      <c r="C13" s="143" t="s">
        <v>837</v>
      </c>
      <c r="D13" s="144" t="s">
        <v>154</v>
      </c>
      <c r="E13" s="139" t="s">
        <v>915</v>
      </c>
      <c r="F13" s="140" t="s">
        <v>838</v>
      </c>
      <c r="G13" s="95" t="s">
        <v>37</v>
      </c>
      <c r="H13" s="96" t="s">
        <v>36</v>
      </c>
      <c r="I13" s="96" t="s">
        <v>136</v>
      </c>
      <c r="J13" s="96"/>
      <c r="K13" s="107" t="s">
        <v>106</v>
      </c>
      <c r="L13" s="96"/>
      <c r="M13" s="95" t="s">
        <v>145</v>
      </c>
      <c r="N13" s="141">
        <v>2.65</v>
      </c>
      <c r="O13" s="148">
        <v>8.4</v>
      </c>
      <c r="P13" s="142" t="s">
        <v>918</v>
      </c>
      <c r="Q13" s="107">
        <v>60340410</v>
      </c>
      <c r="R13" s="107" t="s">
        <v>99</v>
      </c>
      <c r="S13" s="107"/>
      <c r="T13" s="107" t="s">
        <v>916</v>
      </c>
      <c r="U13" s="107" t="s">
        <v>885</v>
      </c>
      <c r="V13" s="107" t="s">
        <v>901</v>
      </c>
      <c r="W13" s="107" t="s">
        <v>917</v>
      </c>
      <c r="X13" s="152"/>
      <c r="Y13" s="107" t="s">
        <v>33</v>
      </c>
      <c r="Z13" s="108" t="s">
        <v>145</v>
      </c>
      <c r="AA13" s="152" t="s">
        <v>919</v>
      </c>
      <c r="AB13" s="107" t="s">
        <v>920</v>
      </c>
      <c r="AC13" s="107" t="s">
        <v>921</v>
      </c>
      <c r="AD13" s="107" t="s">
        <v>922</v>
      </c>
      <c r="AE13" s="107" t="s">
        <v>923</v>
      </c>
      <c r="AF13" s="107" t="s">
        <v>924</v>
      </c>
      <c r="AG13" s="107" t="s">
        <v>925</v>
      </c>
      <c r="AH13" s="153" t="s">
        <v>839</v>
      </c>
      <c r="AI13" s="154" t="s">
        <v>840</v>
      </c>
      <c r="AJ13" s="107"/>
      <c r="AK13" s="107"/>
      <c r="AL13" s="155" t="s">
        <v>230</v>
      </c>
      <c r="AM13" s="25" t="s">
        <v>848</v>
      </c>
      <c r="AN13" s="22"/>
      <c r="AO13" s="22"/>
      <c r="AP13" s="29"/>
      <c r="AQ13" s="112" t="e">
        <f>VLOOKUP(#REF!,'[1]QLKT4 ha tinh'!$A$29:$C$81,3,0)</f>
        <v>#REF!</v>
      </c>
      <c r="AR13" s="109" t="e">
        <f>VLOOKUP(#REF!,#REF!,2,0)</f>
        <v>#REF!</v>
      </c>
      <c r="AS13" s="30" t="e">
        <f>VLOOKUP(#REF!,'[2]Hoi dong'!$A$7:$AS$127,45,0)</f>
        <v>#REF!</v>
      </c>
      <c r="AT13" s="35"/>
      <c r="AV13" s="35"/>
      <c r="AX13" s="34" t="e">
        <f>VLOOKUP(#REF!,'[3]Hoi dong '!$A$7:$I$32,12,0)</f>
        <v>#REF!</v>
      </c>
      <c r="BB13" s="113"/>
    </row>
    <row r="14" spans="1:54" ht="80.25" customHeight="1" x14ac:dyDescent="0.25">
      <c r="A14" s="96">
        <v>5</v>
      </c>
      <c r="B14" s="108">
        <v>15055444</v>
      </c>
      <c r="C14" s="143" t="s">
        <v>849</v>
      </c>
      <c r="D14" s="144" t="s">
        <v>312</v>
      </c>
      <c r="E14" s="139" t="s">
        <v>951</v>
      </c>
      <c r="F14" s="140" t="s">
        <v>850</v>
      </c>
      <c r="G14" s="95" t="s">
        <v>797</v>
      </c>
      <c r="H14" s="96" t="s">
        <v>101</v>
      </c>
      <c r="I14" s="96" t="s">
        <v>136</v>
      </c>
      <c r="J14" s="96"/>
      <c r="K14" s="107" t="s">
        <v>106</v>
      </c>
      <c r="L14" s="96"/>
      <c r="M14" s="95" t="s">
        <v>145</v>
      </c>
      <c r="N14" s="141">
        <v>2.98</v>
      </c>
      <c r="O14" s="148">
        <v>8.5</v>
      </c>
      <c r="P14" s="142" t="s">
        <v>943</v>
      </c>
      <c r="Q14" s="107">
        <v>60340410</v>
      </c>
      <c r="R14" s="107" t="s">
        <v>99</v>
      </c>
      <c r="S14" s="107"/>
      <c r="T14" s="107" t="s">
        <v>952</v>
      </c>
      <c r="U14" s="107" t="s">
        <v>953</v>
      </c>
      <c r="V14" s="107" t="s">
        <v>901</v>
      </c>
      <c r="W14" s="107" t="s">
        <v>954</v>
      </c>
      <c r="X14" s="152"/>
      <c r="Y14" s="107" t="s">
        <v>33</v>
      </c>
      <c r="Z14" s="108" t="s">
        <v>145</v>
      </c>
      <c r="AA14" s="152" t="s">
        <v>955</v>
      </c>
      <c r="AB14" s="107" t="s">
        <v>956</v>
      </c>
      <c r="AC14" s="107" t="s">
        <v>957</v>
      </c>
      <c r="AD14" s="107" t="s">
        <v>958</v>
      </c>
      <c r="AE14" s="107" t="s">
        <v>959</v>
      </c>
      <c r="AF14" s="107" t="s">
        <v>960</v>
      </c>
      <c r="AG14" s="107" t="s">
        <v>950</v>
      </c>
      <c r="AH14" s="153" t="s">
        <v>851</v>
      </c>
      <c r="AI14" s="154" t="s">
        <v>852</v>
      </c>
      <c r="AJ14" s="107"/>
      <c r="AK14" s="107"/>
      <c r="AL14" s="155">
        <v>5550</v>
      </c>
      <c r="AM14" s="25" t="s">
        <v>848</v>
      </c>
      <c r="AN14" s="22"/>
      <c r="AO14" s="22"/>
      <c r="AP14" s="29"/>
      <c r="AQ14" s="112" t="e">
        <f>VLOOKUP(#REF!,'[1]QLKT4 ha tinh'!$A$29:$C$81,3,0)</f>
        <v>#REF!</v>
      </c>
      <c r="AR14" s="109" t="e">
        <f>VLOOKUP(#REF!,#REF!,2,0)</f>
        <v>#REF!</v>
      </c>
      <c r="AS14" s="30" t="e">
        <f>VLOOKUP(#REF!,'[2]Hoi dong'!$A$7:$AS$127,45,0)</f>
        <v>#REF!</v>
      </c>
      <c r="AT14" s="35"/>
      <c r="AV14" s="35"/>
      <c r="AX14" s="34" t="e">
        <f>VLOOKUP(#REF!,'[3]Hoi dong '!$A$7:$I$32,12,0)</f>
        <v>#REF!</v>
      </c>
      <c r="BB14" s="113"/>
    </row>
    <row r="15" spans="1:54" ht="80.25" customHeight="1" x14ac:dyDescent="0.25">
      <c r="A15" s="96">
        <v>6</v>
      </c>
      <c r="B15" s="108">
        <v>15055486</v>
      </c>
      <c r="C15" s="143" t="s">
        <v>860</v>
      </c>
      <c r="D15" s="144" t="s">
        <v>564</v>
      </c>
      <c r="E15" s="139" t="s">
        <v>971</v>
      </c>
      <c r="F15" s="140" t="s">
        <v>861</v>
      </c>
      <c r="G15" s="95" t="s">
        <v>798</v>
      </c>
      <c r="H15" s="96" t="s">
        <v>36</v>
      </c>
      <c r="I15" s="96" t="s">
        <v>136</v>
      </c>
      <c r="J15" s="96"/>
      <c r="K15" s="107" t="s">
        <v>106</v>
      </c>
      <c r="L15" s="96"/>
      <c r="M15" s="95" t="s">
        <v>145</v>
      </c>
      <c r="N15" s="141">
        <v>3</v>
      </c>
      <c r="O15" s="148">
        <v>8.1</v>
      </c>
      <c r="P15" s="142" t="s">
        <v>918</v>
      </c>
      <c r="Q15" s="107">
        <v>60340410</v>
      </c>
      <c r="R15" s="107" t="s">
        <v>99</v>
      </c>
      <c r="S15" s="107"/>
      <c r="T15" s="107" t="s">
        <v>972</v>
      </c>
      <c r="U15" s="107" t="s">
        <v>973</v>
      </c>
      <c r="V15" s="107" t="s">
        <v>974</v>
      </c>
      <c r="W15" s="107" t="s">
        <v>975</v>
      </c>
      <c r="X15" s="152"/>
      <c r="Y15" s="107" t="s">
        <v>33</v>
      </c>
      <c r="Z15" s="108" t="s">
        <v>145</v>
      </c>
      <c r="AA15" s="152" t="s">
        <v>976</v>
      </c>
      <c r="AB15" s="107" t="s">
        <v>920</v>
      </c>
      <c r="AC15" s="107" t="s">
        <v>921</v>
      </c>
      <c r="AD15" s="107" t="s">
        <v>924</v>
      </c>
      <c r="AE15" s="107" t="s">
        <v>923</v>
      </c>
      <c r="AF15" s="107" t="s">
        <v>922</v>
      </c>
      <c r="AG15" s="107" t="s">
        <v>925</v>
      </c>
      <c r="AH15" s="153" t="s">
        <v>862</v>
      </c>
      <c r="AI15" s="154" t="s">
        <v>863</v>
      </c>
      <c r="AJ15" s="107"/>
      <c r="AK15" s="107"/>
      <c r="AL15" s="155">
        <v>5550</v>
      </c>
      <c r="AM15" s="25"/>
      <c r="AN15" s="22"/>
      <c r="AO15" s="22"/>
      <c r="AP15" s="29"/>
      <c r="AQ15" s="112" t="e">
        <f>VLOOKUP(#REF!,'[1]QLKT4 ha tinh'!$A$29:$C$81,3,0)</f>
        <v>#REF!</v>
      </c>
      <c r="AR15" s="109" t="e">
        <f>VLOOKUP(#REF!,#REF!,2,0)</f>
        <v>#REF!</v>
      </c>
      <c r="AS15" s="30" t="e">
        <f>VLOOKUP(#REF!,'[2]Hoi dong'!$A$7:$AS$127,45,0)</f>
        <v>#REF!</v>
      </c>
      <c r="AT15" s="35"/>
      <c r="AV15" s="35"/>
      <c r="AX15" s="34" t="e">
        <f>VLOOKUP(#REF!,'[3]Hoi dong '!$A$7:$I$32,12,0)</f>
        <v>#REF!</v>
      </c>
      <c r="BB15" s="113"/>
    </row>
    <row r="16" spans="1:54" ht="80.25" customHeight="1" x14ac:dyDescent="0.25">
      <c r="A16" s="96">
        <v>7</v>
      </c>
      <c r="B16" s="108">
        <v>15055455</v>
      </c>
      <c r="C16" s="143" t="s">
        <v>633</v>
      </c>
      <c r="D16" s="144" t="s">
        <v>890</v>
      </c>
      <c r="E16" s="139" t="s">
        <v>1007</v>
      </c>
      <c r="F16" s="140" t="s">
        <v>891</v>
      </c>
      <c r="G16" s="95" t="s">
        <v>401</v>
      </c>
      <c r="H16" s="96" t="s">
        <v>101</v>
      </c>
      <c r="I16" s="96" t="s">
        <v>136</v>
      </c>
      <c r="J16" s="96"/>
      <c r="K16" s="107" t="s">
        <v>106</v>
      </c>
      <c r="L16" s="96"/>
      <c r="M16" s="95" t="s">
        <v>145</v>
      </c>
      <c r="N16" s="141">
        <v>2.96</v>
      </c>
      <c r="O16" s="148">
        <v>8.1</v>
      </c>
      <c r="P16" s="142" t="s">
        <v>918</v>
      </c>
      <c r="Q16" s="107">
        <v>60340410</v>
      </c>
      <c r="R16" s="107" t="s">
        <v>99</v>
      </c>
      <c r="S16" s="107"/>
      <c r="T16" s="107" t="s">
        <v>1008</v>
      </c>
      <c r="U16" s="107" t="s">
        <v>1009</v>
      </c>
      <c r="V16" s="107" t="s">
        <v>1010</v>
      </c>
      <c r="W16" s="107" t="s">
        <v>1011</v>
      </c>
      <c r="X16" s="152"/>
      <c r="Y16" s="107" t="s">
        <v>33</v>
      </c>
      <c r="Z16" s="108" t="s">
        <v>145</v>
      </c>
      <c r="AA16" s="152" t="s">
        <v>1012</v>
      </c>
      <c r="AB16" s="107" t="s">
        <v>920</v>
      </c>
      <c r="AC16" s="107" t="s">
        <v>924</v>
      </c>
      <c r="AD16" s="107" t="s">
        <v>921</v>
      </c>
      <c r="AE16" s="107" t="s">
        <v>923</v>
      </c>
      <c r="AF16" s="107" t="s">
        <v>922</v>
      </c>
      <c r="AG16" s="107" t="s">
        <v>925</v>
      </c>
      <c r="AH16" s="153" t="s">
        <v>892</v>
      </c>
      <c r="AI16" s="154" t="s">
        <v>893</v>
      </c>
      <c r="AJ16" s="107"/>
      <c r="AK16" s="107"/>
      <c r="AL16" s="155">
        <v>5550</v>
      </c>
      <c r="AM16" s="25"/>
      <c r="AN16" s="22"/>
      <c r="AO16" s="22"/>
      <c r="AP16" s="29"/>
      <c r="AQ16" s="112" t="e">
        <f>VLOOKUP(#REF!,'[1]QLKT4 ha tinh'!$A$29:$C$81,3,0)</f>
        <v>#REF!</v>
      </c>
      <c r="AR16" s="109" t="e">
        <f>VLOOKUP(#REF!,#REF!,2,0)</f>
        <v>#REF!</v>
      </c>
      <c r="AS16" s="30" t="e">
        <f>VLOOKUP(#REF!,'[2]Hoi dong'!$A$7:$AS$127,45,0)</f>
        <v>#REF!</v>
      </c>
      <c r="AT16" s="35"/>
      <c r="AV16" s="35"/>
      <c r="AX16" s="34" t="e">
        <f>VLOOKUP(#REF!,'[3]Hoi dong '!$A$7:$I$32,12,0)</f>
        <v>#REF!</v>
      </c>
      <c r="BB16" s="113"/>
    </row>
    <row r="17" spans="1:54" ht="80.25" customHeight="1" x14ac:dyDescent="0.25">
      <c r="A17" s="96">
        <v>8</v>
      </c>
      <c r="B17" s="108">
        <v>15055336</v>
      </c>
      <c r="C17" s="143" t="s">
        <v>195</v>
      </c>
      <c r="D17" s="144" t="s">
        <v>894</v>
      </c>
      <c r="E17" s="139" t="s">
        <v>1013</v>
      </c>
      <c r="F17" s="140" t="s">
        <v>895</v>
      </c>
      <c r="G17" s="95" t="s">
        <v>805</v>
      </c>
      <c r="H17" s="96" t="s">
        <v>36</v>
      </c>
      <c r="I17" s="96" t="s">
        <v>136</v>
      </c>
      <c r="J17" s="96"/>
      <c r="K17" s="107" t="s">
        <v>106</v>
      </c>
      <c r="L17" s="96"/>
      <c r="M17" s="95" t="s">
        <v>145</v>
      </c>
      <c r="N17" s="141">
        <v>3.07</v>
      </c>
      <c r="O17" s="148">
        <v>8</v>
      </c>
      <c r="P17" s="142" t="s">
        <v>918</v>
      </c>
      <c r="Q17" s="107">
        <v>60340410</v>
      </c>
      <c r="R17" s="107"/>
      <c r="S17" s="107"/>
      <c r="T17" s="107" t="s">
        <v>1014</v>
      </c>
      <c r="U17" s="107" t="s">
        <v>923</v>
      </c>
      <c r="V17" s="107" t="s">
        <v>901</v>
      </c>
      <c r="W17" s="107" t="s">
        <v>1015</v>
      </c>
      <c r="X17" s="152"/>
      <c r="Y17" s="107" t="s">
        <v>33</v>
      </c>
      <c r="Z17" s="108" t="s">
        <v>145</v>
      </c>
      <c r="AA17" s="152" t="s">
        <v>1016</v>
      </c>
      <c r="AB17" s="107" t="s">
        <v>956</v>
      </c>
      <c r="AC17" s="107" t="s">
        <v>960</v>
      </c>
      <c r="AD17" s="107" t="s">
        <v>958</v>
      </c>
      <c r="AE17" s="107" t="s">
        <v>959</v>
      </c>
      <c r="AF17" s="107" t="s">
        <v>957</v>
      </c>
      <c r="AG17" s="107" t="s">
        <v>950</v>
      </c>
      <c r="AH17" s="153" t="s">
        <v>896</v>
      </c>
      <c r="AI17" s="154" t="s">
        <v>897</v>
      </c>
      <c r="AJ17" s="107"/>
      <c r="AK17" s="107"/>
      <c r="AL17" s="155">
        <v>5550</v>
      </c>
      <c r="AM17" s="25"/>
      <c r="AN17" s="22"/>
      <c r="AO17" s="22"/>
      <c r="AP17" s="29"/>
      <c r="AQ17" s="112" t="e">
        <f>VLOOKUP(#REF!,'[1]QLKT4 ha tinh'!$A$29:$C$81,3,0)</f>
        <v>#REF!</v>
      </c>
      <c r="AR17" s="109" t="e">
        <f>VLOOKUP(#REF!,#REF!,2,0)</f>
        <v>#REF!</v>
      </c>
      <c r="AS17" s="30" t="e">
        <f>VLOOKUP(#REF!,'[2]Hoi dong'!$A$7:$AS$127,45,0)</f>
        <v>#REF!</v>
      </c>
      <c r="AT17" s="35"/>
      <c r="AV17" s="35"/>
      <c r="AX17" s="34" t="e">
        <f>VLOOKUP(#REF!,'[3]Hoi dong '!$A$7:$I$32,12,0)</f>
        <v>#REF!</v>
      </c>
      <c r="BB17" s="113"/>
    </row>
    <row r="18" spans="1:54" ht="80.25" customHeight="1" x14ac:dyDescent="0.25">
      <c r="A18" s="96">
        <v>9</v>
      </c>
      <c r="B18" s="108">
        <v>15055384</v>
      </c>
      <c r="C18" s="143" t="s">
        <v>297</v>
      </c>
      <c r="D18" s="144" t="s">
        <v>196</v>
      </c>
      <c r="E18" s="139" t="s">
        <v>905</v>
      </c>
      <c r="F18" s="140" t="s">
        <v>298</v>
      </c>
      <c r="G18" s="95" t="s">
        <v>801</v>
      </c>
      <c r="H18" s="166" t="s">
        <v>101</v>
      </c>
      <c r="I18" s="96" t="s">
        <v>136</v>
      </c>
      <c r="J18" s="96"/>
      <c r="K18" s="107" t="s">
        <v>106</v>
      </c>
      <c r="L18" s="96"/>
      <c r="M18" s="95" t="s">
        <v>145</v>
      </c>
      <c r="N18" s="141">
        <v>2.81</v>
      </c>
      <c r="O18" s="148">
        <v>8.1</v>
      </c>
      <c r="P18" s="142" t="s">
        <v>918</v>
      </c>
      <c r="Q18" s="107">
        <v>60340410</v>
      </c>
      <c r="R18" s="107" t="s">
        <v>99</v>
      </c>
      <c r="S18" s="107"/>
      <c r="T18" s="107" t="s">
        <v>906</v>
      </c>
      <c r="U18" s="107" t="s">
        <v>907</v>
      </c>
      <c r="V18" s="107" t="s">
        <v>901</v>
      </c>
      <c r="W18" s="107" t="s">
        <v>908</v>
      </c>
      <c r="X18" s="152"/>
      <c r="Y18" s="107" t="s">
        <v>33</v>
      </c>
      <c r="Z18" s="108" t="s">
        <v>145</v>
      </c>
      <c r="AA18" s="152" t="s">
        <v>1018</v>
      </c>
      <c r="AB18" s="107" t="s">
        <v>920</v>
      </c>
      <c r="AC18" s="107" t="s">
        <v>922</v>
      </c>
      <c r="AD18" s="107" t="s">
        <v>924</v>
      </c>
      <c r="AE18" s="107" t="s">
        <v>923</v>
      </c>
      <c r="AF18" s="107" t="s">
        <v>921</v>
      </c>
      <c r="AG18" s="107" t="s">
        <v>925</v>
      </c>
      <c r="AH18" s="153" t="s">
        <v>909</v>
      </c>
      <c r="AI18" s="154" t="s">
        <v>910</v>
      </c>
      <c r="AJ18" s="107"/>
      <c r="AK18" s="107"/>
      <c r="AL18" s="155">
        <v>5550</v>
      </c>
      <c r="AM18" s="25"/>
      <c r="AN18" s="22"/>
      <c r="AO18" s="22"/>
      <c r="AP18" s="29"/>
      <c r="AQ18" s="112" t="e">
        <f>VLOOKUP(#REF!,'[1]QLKT4 ha tinh'!$A$29:$C$81,3,0)</f>
        <v>#REF!</v>
      </c>
      <c r="AR18" s="109" t="e">
        <f>VLOOKUP(#REF!,#REF!,2,0)</f>
        <v>#REF!</v>
      </c>
      <c r="AS18" s="30" t="e">
        <f>VLOOKUP(#REF!,'[2]Hoi dong'!$A$7:$AS$127,45,0)</f>
        <v>#REF!</v>
      </c>
      <c r="AT18" s="35"/>
      <c r="AV18" s="35"/>
      <c r="AX18" s="34" t="e">
        <f>VLOOKUP(#REF!,'[3]Hoi dong '!$A$7:$I$32,12,0)</f>
        <v>#REF!</v>
      </c>
      <c r="BB18" s="113"/>
    </row>
    <row r="19" spans="1:54" s="62" customFormat="1" ht="34.5" customHeight="1" x14ac:dyDescent="0.25">
      <c r="A19" s="160" t="s">
        <v>1032</v>
      </c>
      <c r="B19" s="161"/>
      <c r="C19" s="171" t="s">
        <v>1033</v>
      </c>
      <c r="D19" s="172"/>
      <c r="E19" s="172"/>
      <c r="F19" s="172"/>
      <c r="G19" s="172"/>
      <c r="H19" s="172"/>
      <c r="I19" s="172"/>
      <c r="J19" s="162"/>
      <c r="K19" s="162"/>
      <c r="L19" s="173" t="s">
        <v>1037</v>
      </c>
      <c r="M19" s="173"/>
      <c r="N19" s="162"/>
      <c r="O19" s="162"/>
      <c r="P19" s="162"/>
      <c r="Q19" s="162"/>
      <c r="R19" s="172"/>
      <c r="S19" s="172"/>
      <c r="T19" s="172"/>
      <c r="U19" s="172"/>
      <c r="V19" s="172"/>
      <c r="W19" s="172"/>
      <c r="X19" s="172"/>
      <c r="Y19" s="172"/>
      <c r="Z19" s="172"/>
      <c r="AA19" s="172"/>
      <c r="AB19" s="172"/>
      <c r="AC19" s="172"/>
      <c r="AD19" s="172"/>
      <c r="AE19" s="172"/>
      <c r="AF19" s="172"/>
      <c r="AG19" s="172"/>
      <c r="AH19" s="172"/>
      <c r="AI19" s="172"/>
      <c r="AJ19" s="174"/>
      <c r="AK19" s="147"/>
      <c r="AL19" s="151"/>
      <c r="AM19" s="98"/>
      <c r="AN19" s="110"/>
      <c r="AO19" s="110"/>
      <c r="AP19" s="110"/>
      <c r="AQ19" s="110"/>
      <c r="AR19" s="97"/>
      <c r="AS19" s="97"/>
      <c r="AT19" s="97"/>
      <c r="AU19" s="97"/>
      <c r="AV19" s="97"/>
      <c r="AW19" s="101"/>
      <c r="AX19" s="97"/>
      <c r="AY19" s="97"/>
      <c r="AZ19" s="97"/>
      <c r="BA19" s="97"/>
      <c r="BB19" s="160"/>
    </row>
    <row r="20" spans="1:54" ht="90" customHeight="1" x14ac:dyDescent="0.25">
      <c r="A20" s="96">
        <v>1</v>
      </c>
      <c r="B20" s="108">
        <v>15055317</v>
      </c>
      <c r="C20" s="143" t="s">
        <v>493</v>
      </c>
      <c r="D20" s="144" t="s">
        <v>208</v>
      </c>
      <c r="E20" s="139" t="s">
        <v>926</v>
      </c>
      <c r="F20" s="140" t="s">
        <v>494</v>
      </c>
      <c r="G20" s="95" t="s">
        <v>401</v>
      </c>
      <c r="H20" s="96" t="s">
        <v>101</v>
      </c>
      <c r="I20" s="96" t="s">
        <v>136</v>
      </c>
      <c r="J20" s="96" t="s">
        <v>156</v>
      </c>
      <c r="K20" s="107" t="s">
        <v>156</v>
      </c>
      <c r="L20" s="96" t="s">
        <v>1038</v>
      </c>
      <c r="M20" s="95" t="s">
        <v>145</v>
      </c>
      <c r="N20" s="141">
        <v>3.13</v>
      </c>
      <c r="O20" s="148">
        <v>8.4</v>
      </c>
      <c r="P20" s="142" t="s">
        <v>918</v>
      </c>
      <c r="Q20" s="107">
        <v>60340102</v>
      </c>
      <c r="R20" s="107" t="s">
        <v>114</v>
      </c>
      <c r="S20" s="107"/>
      <c r="T20" s="107" t="s">
        <v>927</v>
      </c>
      <c r="U20" s="107" t="s">
        <v>928</v>
      </c>
      <c r="V20" s="107" t="s">
        <v>929</v>
      </c>
      <c r="W20" s="107" t="s">
        <v>930</v>
      </c>
      <c r="X20" s="152"/>
      <c r="Y20" s="107" t="s">
        <v>33</v>
      </c>
      <c r="Z20" s="108" t="s">
        <v>145</v>
      </c>
      <c r="AA20" s="152" t="s">
        <v>931</v>
      </c>
      <c r="AB20" s="107" t="s">
        <v>932</v>
      </c>
      <c r="AC20" s="107" t="s">
        <v>933</v>
      </c>
      <c r="AD20" s="107" t="s">
        <v>934</v>
      </c>
      <c r="AE20" s="107" t="s">
        <v>935</v>
      </c>
      <c r="AF20" s="107" t="s">
        <v>936</v>
      </c>
      <c r="AG20" s="107" t="s">
        <v>937</v>
      </c>
      <c r="AH20" s="153" t="s">
        <v>841</v>
      </c>
      <c r="AI20" s="154" t="s">
        <v>842</v>
      </c>
      <c r="AJ20" s="107"/>
      <c r="AK20" s="107"/>
      <c r="AL20" s="155" t="s">
        <v>230</v>
      </c>
      <c r="AM20" s="25" t="s">
        <v>848</v>
      </c>
      <c r="AN20" s="22"/>
      <c r="AO20" s="22"/>
      <c r="AP20" s="29"/>
      <c r="AQ20" s="112"/>
      <c r="AR20" s="109"/>
      <c r="AS20" s="30"/>
      <c r="AT20" s="35"/>
      <c r="AV20" s="35"/>
      <c r="AX20" s="34" t="e">
        <f>VLOOKUP(#REF!,'[3]Hoi dong '!$A$7:$I$32,12,0)</f>
        <v>#REF!</v>
      </c>
      <c r="BB20" s="113"/>
    </row>
    <row r="21" spans="1:54" ht="90" customHeight="1" x14ac:dyDescent="0.25">
      <c r="A21" s="96">
        <v>2</v>
      </c>
      <c r="B21" s="108">
        <v>15055308</v>
      </c>
      <c r="C21" s="143" t="s">
        <v>216</v>
      </c>
      <c r="D21" s="144" t="s">
        <v>308</v>
      </c>
      <c r="E21" s="139" t="s">
        <v>961</v>
      </c>
      <c r="F21" s="140" t="s">
        <v>853</v>
      </c>
      <c r="G21" s="95" t="s">
        <v>37</v>
      </c>
      <c r="H21" s="96" t="s">
        <v>36</v>
      </c>
      <c r="I21" s="96" t="s">
        <v>136</v>
      </c>
      <c r="J21" s="96" t="s">
        <v>156</v>
      </c>
      <c r="K21" s="107" t="s">
        <v>156</v>
      </c>
      <c r="L21" s="96" t="s">
        <v>1038</v>
      </c>
      <c r="M21" s="95" t="s">
        <v>145</v>
      </c>
      <c r="N21" s="141">
        <v>2.92</v>
      </c>
      <c r="O21" s="148">
        <v>8.6</v>
      </c>
      <c r="P21" s="142" t="s">
        <v>943</v>
      </c>
      <c r="Q21" s="107">
        <v>60340102</v>
      </c>
      <c r="R21" s="107" t="s">
        <v>113</v>
      </c>
      <c r="S21" s="107"/>
      <c r="T21" s="107" t="s">
        <v>962</v>
      </c>
      <c r="U21" s="107" t="s">
        <v>963</v>
      </c>
      <c r="V21" s="107" t="s">
        <v>929</v>
      </c>
      <c r="W21" s="107" t="s">
        <v>964</v>
      </c>
      <c r="X21" s="152"/>
      <c r="Y21" s="107" t="s">
        <v>33</v>
      </c>
      <c r="Z21" s="108" t="s">
        <v>145</v>
      </c>
      <c r="AA21" s="152" t="s">
        <v>965</v>
      </c>
      <c r="AB21" s="107" t="s">
        <v>932</v>
      </c>
      <c r="AC21" s="107" t="s">
        <v>934</v>
      </c>
      <c r="AD21" s="107" t="s">
        <v>933</v>
      </c>
      <c r="AE21" s="107" t="s">
        <v>935</v>
      </c>
      <c r="AF21" s="107" t="s">
        <v>936</v>
      </c>
      <c r="AG21" s="107" t="s">
        <v>937</v>
      </c>
      <c r="AH21" s="153" t="s">
        <v>854</v>
      </c>
      <c r="AI21" s="154" t="s">
        <v>855</v>
      </c>
      <c r="AJ21" s="107"/>
      <c r="AK21" s="107"/>
      <c r="AL21" s="155">
        <v>5550</v>
      </c>
      <c r="AM21" s="25"/>
      <c r="AN21" s="22"/>
      <c r="AO21" s="22"/>
      <c r="AP21" s="29"/>
      <c r="AQ21" s="112" t="e">
        <f>VLOOKUP(#REF!,'[1]QLKT4 ha tinh'!$A$29:$C$81,3,0)</f>
        <v>#REF!</v>
      </c>
      <c r="AR21" s="109" t="e">
        <f>VLOOKUP(#REF!,#REF!,2,0)</f>
        <v>#REF!</v>
      </c>
      <c r="AS21" s="30" t="e">
        <f>VLOOKUP(#REF!,'[2]Hoi dong'!$A$7:$AS$127,45,0)</f>
        <v>#REF!</v>
      </c>
      <c r="AT21" s="35"/>
      <c r="AV21" s="35"/>
      <c r="AX21" s="34" t="e">
        <f>VLOOKUP(#REF!,'[3]Hoi dong '!$A$7:$I$32,12,0)</f>
        <v>#REF!</v>
      </c>
      <c r="BB21" s="113"/>
    </row>
    <row r="22" spans="1:54" ht="90" customHeight="1" x14ac:dyDescent="0.25">
      <c r="A22" s="96">
        <v>3</v>
      </c>
      <c r="B22" s="108">
        <v>15055227</v>
      </c>
      <c r="C22" s="143" t="s">
        <v>856</v>
      </c>
      <c r="D22" s="144" t="s">
        <v>235</v>
      </c>
      <c r="E22" s="139" t="s">
        <v>966</v>
      </c>
      <c r="F22" s="140" t="s">
        <v>857</v>
      </c>
      <c r="G22" s="95" t="s">
        <v>116</v>
      </c>
      <c r="H22" s="96" t="s">
        <v>101</v>
      </c>
      <c r="I22" s="96" t="s">
        <v>136</v>
      </c>
      <c r="J22" s="96" t="s">
        <v>156</v>
      </c>
      <c r="K22" s="107" t="s">
        <v>156</v>
      </c>
      <c r="L22" s="96" t="s">
        <v>1038</v>
      </c>
      <c r="M22" s="95" t="s">
        <v>145</v>
      </c>
      <c r="N22" s="141">
        <v>3.3</v>
      </c>
      <c r="O22" s="148">
        <v>8.1999999999999993</v>
      </c>
      <c r="P22" s="142" t="s">
        <v>918</v>
      </c>
      <c r="Q22" s="107">
        <v>60340102</v>
      </c>
      <c r="R22" s="107" t="s">
        <v>114</v>
      </c>
      <c r="S22" s="107"/>
      <c r="T22" s="107" t="s">
        <v>967</v>
      </c>
      <c r="U22" s="107" t="s">
        <v>968</v>
      </c>
      <c r="V22" s="107" t="s">
        <v>901</v>
      </c>
      <c r="W22" s="107" t="s">
        <v>969</v>
      </c>
      <c r="X22" s="152"/>
      <c r="Y22" s="107" t="s">
        <v>33</v>
      </c>
      <c r="Z22" s="108" t="s">
        <v>145</v>
      </c>
      <c r="AA22" s="152" t="s">
        <v>970</v>
      </c>
      <c r="AB22" s="107" t="s">
        <v>932</v>
      </c>
      <c r="AC22" s="107" t="s">
        <v>936</v>
      </c>
      <c r="AD22" s="107" t="s">
        <v>934</v>
      </c>
      <c r="AE22" s="107" t="s">
        <v>935</v>
      </c>
      <c r="AF22" s="107" t="s">
        <v>933</v>
      </c>
      <c r="AG22" s="107" t="s">
        <v>937</v>
      </c>
      <c r="AH22" s="153" t="s">
        <v>858</v>
      </c>
      <c r="AI22" s="154" t="s">
        <v>859</v>
      </c>
      <c r="AJ22" s="107"/>
      <c r="AK22" s="107"/>
      <c r="AL22" s="155">
        <v>5550</v>
      </c>
      <c r="AM22" s="25"/>
      <c r="AN22" s="22"/>
      <c r="AO22" s="22"/>
      <c r="AP22" s="29"/>
      <c r="AQ22" s="112" t="e">
        <f>VLOOKUP(#REF!,'[1]QLKT4 ha tinh'!$A$29:$C$81,3,0)</f>
        <v>#REF!</v>
      </c>
      <c r="AR22" s="109" t="e">
        <f>VLOOKUP(#REF!,#REF!,2,0)</f>
        <v>#REF!</v>
      </c>
      <c r="AS22" s="30" t="e">
        <f>VLOOKUP(#REF!,'[2]Hoi dong'!$A$7:$AS$127,45,0)</f>
        <v>#REF!</v>
      </c>
      <c r="AT22" s="35"/>
      <c r="AV22" s="35"/>
      <c r="AX22" s="34" t="e">
        <f>VLOOKUP(#REF!,'[3]Hoi dong '!$A$7:$I$32,12,0)</f>
        <v>#REF!</v>
      </c>
      <c r="BB22" s="113"/>
    </row>
    <row r="23" spans="1:54" ht="90" customHeight="1" x14ac:dyDescent="0.25">
      <c r="A23" s="96">
        <v>4</v>
      </c>
      <c r="B23" s="108">
        <v>15055283</v>
      </c>
      <c r="C23" s="143" t="s">
        <v>864</v>
      </c>
      <c r="D23" s="144" t="s">
        <v>721</v>
      </c>
      <c r="E23" s="139" t="s">
        <v>977</v>
      </c>
      <c r="F23" s="140" t="s">
        <v>865</v>
      </c>
      <c r="G23" s="95" t="s">
        <v>315</v>
      </c>
      <c r="H23" s="96" t="s">
        <v>101</v>
      </c>
      <c r="I23" s="96" t="s">
        <v>136</v>
      </c>
      <c r="J23" s="96" t="s">
        <v>156</v>
      </c>
      <c r="K23" s="107" t="s">
        <v>156</v>
      </c>
      <c r="L23" s="96" t="s">
        <v>1038</v>
      </c>
      <c r="M23" s="95" t="s">
        <v>145</v>
      </c>
      <c r="N23" s="141">
        <v>3.22</v>
      </c>
      <c r="O23" s="148">
        <v>8.6</v>
      </c>
      <c r="P23" s="142" t="s">
        <v>943</v>
      </c>
      <c r="Q23" s="107">
        <v>60340102</v>
      </c>
      <c r="R23" s="107" t="s">
        <v>114</v>
      </c>
      <c r="S23" s="107"/>
      <c r="T23" s="107" t="s">
        <v>978</v>
      </c>
      <c r="U23" s="107" t="s">
        <v>979</v>
      </c>
      <c r="V23" s="107" t="s">
        <v>980</v>
      </c>
      <c r="W23" s="107" t="s">
        <v>981</v>
      </c>
      <c r="X23" s="152"/>
      <c r="Y23" s="107" t="s">
        <v>33</v>
      </c>
      <c r="Z23" s="108" t="s">
        <v>145</v>
      </c>
      <c r="AA23" s="152" t="s">
        <v>982</v>
      </c>
      <c r="AB23" s="107" t="s">
        <v>983</v>
      </c>
      <c r="AC23" s="107" t="s">
        <v>928</v>
      </c>
      <c r="AD23" s="107" t="s">
        <v>984</v>
      </c>
      <c r="AE23" s="107" t="s">
        <v>985</v>
      </c>
      <c r="AF23" s="107" t="s">
        <v>986</v>
      </c>
      <c r="AG23" s="107" t="s">
        <v>937</v>
      </c>
      <c r="AH23" s="153" t="s">
        <v>866</v>
      </c>
      <c r="AI23" s="154" t="s">
        <v>867</v>
      </c>
      <c r="AJ23" s="107"/>
      <c r="AK23" s="107"/>
      <c r="AL23" s="155">
        <v>5550</v>
      </c>
      <c r="AM23" s="25"/>
      <c r="AN23" s="22"/>
      <c r="AO23" s="22"/>
      <c r="AP23" s="29"/>
      <c r="AQ23" s="112" t="e">
        <f>VLOOKUP(#REF!,'[1]QLKT4 ha tinh'!$A$29:$C$81,3,0)</f>
        <v>#REF!</v>
      </c>
      <c r="AR23" s="109" t="e">
        <f>VLOOKUP(#REF!,#REF!,2,0)</f>
        <v>#REF!</v>
      </c>
      <c r="AS23" s="30" t="e">
        <f>VLOOKUP(#REF!,'[2]Hoi dong'!$A$7:$AS$127,45,0)</f>
        <v>#REF!</v>
      </c>
      <c r="AT23" s="35"/>
      <c r="AV23" s="35"/>
      <c r="AX23" s="34" t="e">
        <f>VLOOKUP(#REF!,'[3]Hoi dong '!$A$7:$I$32,12,0)</f>
        <v>#REF!</v>
      </c>
      <c r="BB23" s="113"/>
    </row>
    <row r="24" spans="1:54" ht="90" customHeight="1" x14ac:dyDescent="0.25">
      <c r="A24" s="96">
        <v>5</v>
      </c>
      <c r="B24" s="108">
        <v>15055300</v>
      </c>
      <c r="C24" s="143" t="s">
        <v>868</v>
      </c>
      <c r="D24" s="144" t="s">
        <v>473</v>
      </c>
      <c r="E24" s="139" t="s">
        <v>987</v>
      </c>
      <c r="F24" s="140" t="s">
        <v>869</v>
      </c>
      <c r="G24" s="95" t="s">
        <v>109</v>
      </c>
      <c r="H24" s="96" t="s">
        <v>101</v>
      </c>
      <c r="I24" s="96" t="s">
        <v>136</v>
      </c>
      <c r="J24" s="96" t="s">
        <v>156</v>
      </c>
      <c r="K24" s="107" t="s">
        <v>156</v>
      </c>
      <c r="L24" s="96" t="s">
        <v>1038</v>
      </c>
      <c r="M24" s="95" t="s">
        <v>145</v>
      </c>
      <c r="N24" s="141">
        <v>3.25</v>
      </c>
      <c r="O24" s="148">
        <v>8.6</v>
      </c>
      <c r="P24" s="142" t="s">
        <v>943</v>
      </c>
      <c r="Q24" s="107">
        <v>60340102</v>
      </c>
      <c r="R24" s="107" t="s">
        <v>113</v>
      </c>
      <c r="S24" s="107"/>
      <c r="T24" s="107" t="s">
        <v>988</v>
      </c>
      <c r="U24" s="107" t="s">
        <v>989</v>
      </c>
      <c r="V24" s="107" t="s">
        <v>901</v>
      </c>
      <c r="W24" s="107" t="s">
        <v>990</v>
      </c>
      <c r="X24" s="152"/>
      <c r="Y24" s="107" t="s">
        <v>33</v>
      </c>
      <c r="Z24" s="108" t="s">
        <v>145</v>
      </c>
      <c r="AA24" s="152" t="s">
        <v>991</v>
      </c>
      <c r="AB24" s="107" t="s">
        <v>983</v>
      </c>
      <c r="AC24" s="107" t="s">
        <v>986</v>
      </c>
      <c r="AD24" s="107" t="s">
        <v>928</v>
      </c>
      <c r="AE24" s="107" t="s">
        <v>985</v>
      </c>
      <c r="AF24" s="107" t="s">
        <v>984</v>
      </c>
      <c r="AG24" s="107" t="s">
        <v>937</v>
      </c>
      <c r="AH24" s="153" t="s">
        <v>870</v>
      </c>
      <c r="AI24" s="154" t="s">
        <v>871</v>
      </c>
      <c r="AJ24" s="107"/>
      <c r="AK24" s="107"/>
      <c r="AL24" s="155">
        <v>5550</v>
      </c>
      <c r="AM24" s="25"/>
      <c r="AN24" s="22"/>
      <c r="AO24" s="22"/>
      <c r="AP24" s="29"/>
      <c r="AQ24" s="112" t="e">
        <f>VLOOKUP(#REF!,'[1]QLKT4 ha tinh'!$A$29:$C$81,3,0)</f>
        <v>#REF!</v>
      </c>
      <c r="AR24" s="109" t="e">
        <f>VLOOKUP(#REF!,#REF!,2,0)</f>
        <v>#REF!</v>
      </c>
      <c r="AS24" s="30" t="e">
        <f>VLOOKUP(#REF!,'[2]Hoi dong'!$A$7:$AS$127,45,0)</f>
        <v>#REF!</v>
      </c>
      <c r="AT24" s="35"/>
      <c r="AV24" s="35"/>
      <c r="AX24" s="34" t="e">
        <f>VLOOKUP(#REF!,'[3]Hoi dong '!$A$7:$I$32,12,0)</f>
        <v>#REF!</v>
      </c>
      <c r="BB24" s="113"/>
    </row>
    <row r="25" spans="1:54" ht="90" customHeight="1" x14ac:dyDescent="0.25">
      <c r="A25" s="96">
        <v>6</v>
      </c>
      <c r="B25" s="108">
        <v>15055271</v>
      </c>
      <c r="C25" s="143" t="s">
        <v>872</v>
      </c>
      <c r="D25" s="144" t="s">
        <v>394</v>
      </c>
      <c r="E25" s="139" t="s">
        <v>992</v>
      </c>
      <c r="F25" s="140" t="s">
        <v>873</v>
      </c>
      <c r="G25" s="95" t="s">
        <v>37</v>
      </c>
      <c r="H25" s="96" t="s">
        <v>101</v>
      </c>
      <c r="I25" s="96" t="s">
        <v>136</v>
      </c>
      <c r="J25" s="96" t="s">
        <v>156</v>
      </c>
      <c r="K25" s="107" t="s">
        <v>156</v>
      </c>
      <c r="L25" s="96" t="s">
        <v>1038</v>
      </c>
      <c r="M25" s="95" t="s">
        <v>145</v>
      </c>
      <c r="N25" s="141">
        <v>3.11</v>
      </c>
      <c r="O25" s="148">
        <v>8.8000000000000007</v>
      </c>
      <c r="P25" s="142" t="s">
        <v>943</v>
      </c>
      <c r="Q25" s="107">
        <v>60340102</v>
      </c>
      <c r="R25" s="107" t="s">
        <v>114</v>
      </c>
      <c r="S25" s="107"/>
      <c r="T25" s="107" t="s">
        <v>993</v>
      </c>
      <c r="U25" s="107" t="s">
        <v>994</v>
      </c>
      <c r="V25" s="107" t="s">
        <v>974</v>
      </c>
      <c r="W25" s="107" t="s">
        <v>995</v>
      </c>
      <c r="X25" s="152"/>
      <c r="Y25" s="107" t="s">
        <v>33</v>
      </c>
      <c r="Z25" s="108" t="s">
        <v>145</v>
      </c>
      <c r="AA25" s="152" t="s">
        <v>996</v>
      </c>
      <c r="AB25" s="107" t="s">
        <v>983</v>
      </c>
      <c r="AC25" s="107" t="s">
        <v>928</v>
      </c>
      <c r="AD25" s="107" t="s">
        <v>986</v>
      </c>
      <c r="AE25" s="107" t="s">
        <v>985</v>
      </c>
      <c r="AF25" s="107" t="s">
        <v>984</v>
      </c>
      <c r="AG25" s="107" t="s">
        <v>937</v>
      </c>
      <c r="AH25" s="153" t="s">
        <v>874</v>
      </c>
      <c r="AI25" s="154" t="s">
        <v>875</v>
      </c>
      <c r="AJ25" s="107"/>
      <c r="AK25" s="107"/>
      <c r="AL25" s="155">
        <v>5550</v>
      </c>
      <c r="AM25" s="25"/>
      <c r="AN25" s="22"/>
      <c r="AO25" s="22"/>
      <c r="AP25" s="29"/>
      <c r="AQ25" s="112" t="e">
        <f>VLOOKUP(#REF!,'[1]QLKT4 ha tinh'!$A$29:$C$81,3,0)</f>
        <v>#REF!</v>
      </c>
      <c r="AR25" s="109" t="e">
        <f>VLOOKUP(#REF!,#REF!,2,0)</f>
        <v>#REF!</v>
      </c>
      <c r="AS25" s="30" t="e">
        <f>VLOOKUP(#REF!,'[2]Hoi dong'!$A$7:$AS$127,45,0)</f>
        <v>#REF!</v>
      </c>
      <c r="AT25" s="35"/>
      <c r="AV25" s="35"/>
      <c r="AX25" s="34" t="e">
        <f>VLOOKUP(#REF!,'[3]Hoi dong '!$A$7:$I$32,12,0)</f>
        <v>#REF!</v>
      </c>
      <c r="BB25" s="113"/>
    </row>
    <row r="26" spans="1:54" ht="90" customHeight="1" x14ac:dyDescent="0.25">
      <c r="A26" s="96">
        <v>7</v>
      </c>
      <c r="B26" s="108">
        <v>15055236</v>
      </c>
      <c r="C26" s="143" t="s">
        <v>470</v>
      </c>
      <c r="D26" s="144" t="s">
        <v>321</v>
      </c>
      <c r="E26" s="139" t="s">
        <v>898</v>
      </c>
      <c r="F26" s="140" t="s">
        <v>471</v>
      </c>
      <c r="G26" s="95" t="s">
        <v>37</v>
      </c>
      <c r="H26" s="96" t="s">
        <v>101</v>
      </c>
      <c r="I26" s="96" t="s">
        <v>136</v>
      </c>
      <c r="J26" s="96" t="s">
        <v>156</v>
      </c>
      <c r="K26" s="107" t="s">
        <v>156</v>
      </c>
      <c r="L26" s="96" t="s">
        <v>1038</v>
      </c>
      <c r="M26" s="95" t="s">
        <v>145</v>
      </c>
      <c r="N26" s="141">
        <v>3.25</v>
      </c>
      <c r="O26" s="148">
        <v>8.8000000000000007</v>
      </c>
      <c r="P26" s="142" t="s">
        <v>943</v>
      </c>
      <c r="Q26" s="107">
        <v>60340102</v>
      </c>
      <c r="R26" s="107" t="s">
        <v>114</v>
      </c>
      <c r="S26" s="107"/>
      <c r="T26" s="107" t="s">
        <v>899</v>
      </c>
      <c r="U26" s="107" t="s">
        <v>900</v>
      </c>
      <c r="V26" s="107" t="s">
        <v>901</v>
      </c>
      <c r="W26" s="107" t="s">
        <v>902</v>
      </c>
      <c r="X26" s="152"/>
      <c r="Y26" s="107" t="s">
        <v>33</v>
      </c>
      <c r="Z26" s="108" t="s">
        <v>145</v>
      </c>
      <c r="AA26" s="152" t="s">
        <v>1017</v>
      </c>
      <c r="AB26" s="107" t="s">
        <v>983</v>
      </c>
      <c r="AC26" s="107" t="s">
        <v>984</v>
      </c>
      <c r="AD26" s="107" t="s">
        <v>986</v>
      </c>
      <c r="AE26" s="107" t="s">
        <v>985</v>
      </c>
      <c r="AF26" s="107" t="s">
        <v>928</v>
      </c>
      <c r="AG26" s="107" t="s">
        <v>937</v>
      </c>
      <c r="AH26" s="153" t="s">
        <v>903</v>
      </c>
      <c r="AI26" s="154" t="s">
        <v>904</v>
      </c>
      <c r="AJ26" s="107"/>
      <c r="AK26" s="107"/>
      <c r="AL26" s="155" t="s">
        <v>847</v>
      </c>
      <c r="AM26" s="25"/>
      <c r="AN26" s="22"/>
      <c r="AO26" s="22"/>
      <c r="AP26" s="29"/>
      <c r="AQ26" s="112" t="e">
        <f>VLOOKUP(#REF!,'[1]QLKT4 ha tinh'!$A$29:$C$81,3,0)</f>
        <v>#REF!</v>
      </c>
      <c r="AR26" s="109" t="e">
        <f>VLOOKUP(#REF!,#REF!,2,0)</f>
        <v>#REF!</v>
      </c>
      <c r="AS26" s="30" t="e">
        <f>VLOOKUP(#REF!,'[2]Hoi dong'!$A$7:$AS$127,45,0)</f>
        <v>#REF!</v>
      </c>
      <c r="AT26" s="35"/>
      <c r="AV26" s="35"/>
      <c r="AX26" s="34" t="e">
        <f>VLOOKUP(#REF!,'[3]Hoi dong '!$A$7:$I$32,12,0)</f>
        <v>#REF!</v>
      </c>
      <c r="BB26" s="113"/>
    </row>
    <row r="27" spans="1:54" s="62" customFormat="1" ht="34.5" customHeight="1" x14ac:dyDescent="0.25">
      <c r="A27" s="160" t="s">
        <v>1035</v>
      </c>
      <c r="B27" s="161"/>
      <c r="C27" s="171" t="s">
        <v>1036</v>
      </c>
      <c r="D27" s="172"/>
      <c r="E27" s="172"/>
      <c r="F27" s="172"/>
      <c r="G27" s="172"/>
      <c r="H27" s="172"/>
      <c r="I27" s="172"/>
      <c r="J27" s="162"/>
      <c r="K27" s="162"/>
      <c r="L27" s="173" t="s">
        <v>1039</v>
      </c>
      <c r="M27" s="173"/>
      <c r="N27" s="162"/>
      <c r="O27" s="162"/>
      <c r="P27" s="162"/>
      <c r="Q27" s="162"/>
      <c r="R27" s="172"/>
      <c r="S27" s="172"/>
      <c r="T27" s="172"/>
      <c r="U27" s="172"/>
      <c r="V27" s="172"/>
      <c r="W27" s="172"/>
      <c r="X27" s="172"/>
      <c r="Y27" s="172"/>
      <c r="Z27" s="172"/>
      <c r="AA27" s="172"/>
      <c r="AB27" s="172"/>
      <c r="AC27" s="172"/>
      <c r="AD27" s="172"/>
      <c r="AE27" s="172"/>
      <c r="AF27" s="172"/>
      <c r="AG27" s="172"/>
      <c r="AH27" s="172"/>
      <c r="AI27" s="172"/>
      <c r="AJ27" s="174"/>
      <c r="AK27" s="147"/>
      <c r="AL27" s="151"/>
      <c r="AM27" s="98"/>
      <c r="AN27" s="110"/>
      <c r="AO27" s="110"/>
      <c r="AP27" s="110"/>
      <c r="AQ27" s="110"/>
      <c r="AR27" s="97"/>
      <c r="AS27" s="97"/>
      <c r="AT27" s="97"/>
      <c r="AU27" s="97"/>
      <c r="AV27" s="97"/>
      <c r="AW27" s="101"/>
      <c r="AX27" s="97"/>
      <c r="AY27" s="97"/>
      <c r="AZ27" s="97"/>
      <c r="BA27" s="97"/>
      <c r="BB27" s="160"/>
    </row>
    <row r="28" spans="1:54" ht="90" customHeight="1" x14ac:dyDescent="0.25">
      <c r="A28" s="96">
        <v>1</v>
      </c>
      <c r="B28" s="108">
        <v>15055564</v>
      </c>
      <c r="C28" s="143" t="s">
        <v>843</v>
      </c>
      <c r="D28" s="144" t="s">
        <v>522</v>
      </c>
      <c r="E28" s="139" t="s">
        <v>938</v>
      </c>
      <c r="F28" s="140" t="s">
        <v>844</v>
      </c>
      <c r="G28" s="95" t="s">
        <v>37</v>
      </c>
      <c r="H28" s="96" t="s">
        <v>101</v>
      </c>
      <c r="I28" s="96" t="s">
        <v>136</v>
      </c>
      <c r="J28" s="96" t="s">
        <v>237</v>
      </c>
      <c r="K28" s="107" t="s">
        <v>237</v>
      </c>
      <c r="L28" s="96" t="s">
        <v>1040</v>
      </c>
      <c r="M28" s="95" t="s">
        <v>145</v>
      </c>
      <c r="N28" s="141">
        <v>3.02</v>
      </c>
      <c r="O28" s="148">
        <v>8.6999999999999993</v>
      </c>
      <c r="P28" s="142" t="s">
        <v>943</v>
      </c>
      <c r="Q28" s="107">
        <v>60340201</v>
      </c>
      <c r="R28" s="107" t="s">
        <v>102</v>
      </c>
      <c r="S28" s="107"/>
      <c r="T28" s="107" t="s">
        <v>939</v>
      </c>
      <c r="U28" s="107" t="s">
        <v>940</v>
      </c>
      <c r="V28" s="107" t="s">
        <v>941</v>
      </c>
      <c r="W28" s="107" t="s">
        <v>942</v>
      </c>
      <c r="X28" s="152"/>
      <c r="Y28" s="107" t="s">
        <v>33</v>
      </c>
      <c r="Z28" s="108" t="s">
        <v>145</v>
      </c>
      <c r="AA28" s="152" t="s">
        <v>944</v>
      </c>
      <c r="AB28" s="107" t="s">
        <v>945</v>
      </c>
      <c r="AC28" s="107" t="s">
        <v>946</v>
      </c>
      <c r="AD28" s="107" t="s">
        <v>947</v>
      </c>
      <c r="AE28" s="107" t="s">
        <v>948</v>
      </c>
      <c r="AF28" s="107" t="s">
        <v>949</v>
      </c>
      <c r="AG28" s="107" t="s">
        <v>950</v>
      </c>
      <c r="AH28" s="153" t="s">
        <v>845</v>
      </c>
      <c r="AI28" s="154" t="s">
        <v>846</v>
      </c>
      <c r="AJ28" s="107"/>
      <c r="AK28" s="107"/>
      <c r="AL28" s="155" t="s">
        <v>847</v>
      </c>
      <c r="AM28" s="25" t="s">
        <v>848</v>
      </c>
      <c r="AN28" s="22"/>
      <c r="AO28" s="22"/>
      <c r="AP28" s="29"/>
      <c r="AQ28" s="112" t="e">
        <f>VLOOKUP(#REF!,'[1]QLKT4 ha tinh'!$A$29:$C$81,3,0)</f>
        <v>#REF!</v>
      </c>
      <c r="AR28" s="109" t="e">
        <f>VLOOKUP(#REF!,#REF!,2,0)</f>
        <v>#REF!</v>
      </c>
      <c r="AS28" s="30" t="e">
        <f>VLOOKUP(#REF!,'[2]Hoi dong'!$A$7:$AS$127,45,0)</f>
        <v>#REF!</v>
      </c>
      <c r="AT28" s="35"/>
      <c r="AV28" s="35"/>
      <c r="AX28" s="34" t="e">
        <f>VLOOKUP(#REF!,'[3]Hoi dong '!$A$7:$I$32,12,0)</f>
        <v>#REF!</v>
      </c>
      <c r="BB28" s="113"/>
    </row>
    <row r="29" spans="1:54" ht="90" customHeight="1" x14ac:dyDescent="0.25">
      <c r="A29" s="96">
        <v>2</v>
      </c>
      <c r="B29" s="108">
        <v>15055517</v>
      </c>
      <c r="C29" s="143" t="s">
        <v>584</v>
      </c>
      <c r="D29" s="144" t="s">
        <v>169</v>
      </c>
      <c r="E29" s="139" t="s">
        <v>997</v>
      </c>
      <c r="F29" s="140" t="s">
        <v>585</v>
      </c>
      <c r="G29" s="95" t="s">
        <v>161</v>
      </c>
      <c r="H29" s="96" t="s">
        <v>101</v>
      </c>
      <c r="I29" s="96" t="s">
        <v>136</v>
      </c>
      <c r="J29" s="96" t="s">
        <v>237</v>
      </c>
      <c r="K29" s="107" t="s">
        <v>237</v>
      </c>
      <c r="L29" s="96" t="s">
        <v>1040</v>
      </c>
      <c r="M29" s="95" t="s">
        <v>145</v>
      </c>
      <c r="N29" s="141">
        <v>2.73</v>
      </c>
      <c r="O29" s="148">
        <v>8.5</v>
      </c>
      <c r="P29" s="142" t="s">
        <v>943</v>
      </c>
      <c r="Q29" s="107">
        <v>60340201</v>
      </c>
      <c r="R29" s="107" t="s">
        <v>102</v>
      </c>
      <c r="S29" s="107"/>
      <c r="T29" s="107" t="s">
        <v>998</v>
      </c>
      <c r="U29" s="107" t="s">
        <v>999</v>
      </c>
      <c r="V29" s="107" t="s">
        <v>901</v>
      </c>
      <c r="W29" s="107" t="s">
        <v>1000</v>
      </c>
      <c r="X29" s="152"/>
      <c r="Y29" s="107" t="s">
        <v>33</v>
      </c>
      <c r="Z29" s="108" t="s">
        <v>145</v>
      </c>
      <c r="AA29" s="152" t="s">
        <v>1001</v>
      </c>
      <c r="AB29" s="107" t="s">
        <v>945</v>
      </c>
      <c r="AC29" s="107" t="s">
        <v>947</v>
      </c>
      <c r="AD29" s="107" t="s">
        <v>949</v>
      </c>
      <c r="AE29" s="107" t="s">
        <v>948</v>
      </c>
      <c r="AF29" s="107" t="s">
        <v>946</v>
      </c>
      <c r="AG29" s="107" t="s">
        <v>950</v>
      </c>
      <c r="AH29" s="153" t="s">
        <v>876</v>
      </c>
      <c r="AI29" s="154" t="s">
        <v>877</v>
      </c>
      <c r="AJ29" s="107"/>
      <c r="AK29" s="107"/>
      <c r="AL29" s="155" t="s">
        <v>847</v>
      </c>
      <c r="AM29" s="25"/>
      <c r="AN29" s="22"/>
      <c r="AO29" s="22"/>
      <c r="AP29" s="29"/>
      <c r="AQ29" s="112" t="e">
        <f>VLOOKUP(#REF!,'[1]QLKT4 ha tinh'!$A$29:$C$81,3,0)</f>
        <v>#REF!</v>
      </c>
      <c r="AR29" s="109" t="e">
        <f>VLOOKUP(#REF!,#REF!,2,0)</f>
        <v>#REF!</v>
      </c>
      <c r="AS29" s="30" t="e">
        <f>VLOOKUP(#REF!,'[2]Hoi dong'!$A$7:$AS$127,45,0)</f>
        <v>#REF!</v>
      </c>
      <c r="AT29" s="35"/>
      <c r="AV29" s="35"/>
      <c r="AX29" s="34" t="e">
        <f>VLOOKUP(#REF!,'[3]Hoi dong '!$A$7:$I$32,12,0)</f>
        <v>#REF!</v>
      </c>
      <c r="BB29" s="113"/>
    </row>
    <row r="31" spans="1:54" ht="16.5" x14ac:dyDescent="0.25">
      <c r="C31" s="163" t="s">
        <v>1041</v>
      </c>
      <c r="D31" s="5"/>
      <c r="E31" s="5"/>
      <c r="F31" s="156"/>
      <c r="G31" s="5"/>
      <c r="H31" s="5"/>
      <c r="I31" s="5"/>
      <c r="J31" s="5"/>
      <c r="K31" s="5"/>
      <c r="L31" s="7"/>
      <c r="M31" s="5"/>
      <c r="N31" s="5"/>
      <c r="O31" s="5"/>
      <c r="P31" s="5"/>
      <c r="Q31" s="5"/>
      <c r="R31" s="8"/>
      <c r="S31" s="5"/>
      <c r="T31" s="5"/>
      <c r="U31" s="5"/>
      <c r="V31" s="5"/>
      <c r="W31" s="5"/>
      <c r="X31" s="5"/>
      <c r="Y31" s="5"/>
      <c r="Z31" s="5"/>
      <c r="AA31" s="5"/>
      <c r="AB31" s="5"/>
      <c r="AC31" s="5"/>
      <c r="AD31" s="5"/>
      <c r="AE31" s="5"/>
      <c r="AF31" s="5"/>
      <c r="AG31" s="5"/>
      <c r="AH31" s="87"/>
      <c r="AI31" s="5"/>
      <c r="AJ31" s="5"/>
      <c r="AK31" s="5"/>
      <c r="AL31" s="5"/>
      <c r="AM31" s="5"/>
      <c r="AN31" s="5"/>
      <c r="AO31" s="5"/>
      <c r="AP31" s="5"/>
    </row>
    <row r="32" spans="1:54" x14ac:dyDescent="0.25">
      <c r="C32" s="5"/>
      <c r="D32" s="5"/>
      <c r="E32" s="5"/>
      <c r="F32" s="156"/>
      <c r="G32" s="5"/>
      <c r="H32" s="5"/>
      <c r="I32" s="5"/>
      <c r="J32" s="5"/>
      <c r="K32" s="5"/>
      <c r="L32" s="7"/>
      <c r="M32" s="5"/>
      <c r="N32" s="5"/>
      <c r="O32" s="5"/>
      <c r="P32" s="5"/>
      <c r="Q32" s="5"/>
      <c r="R32" s="8"/>
      <c r="S32" s="5"/>
      <c r="T32" s="5"/>
      <c r="U32" s="5"/>
      <c r="V32" s="5"/>
      <c r="W32" s="5"/>
      <c r="X32" s="5"/>
      <c r="Y32" s="5"/>
      <c r="Z32" s="5"/>
      <c r="AA32" s="5"/>
      <c r="AB32" s="5"/>
      <c r="AC32" s="5"/>
      <c r="AD32" s="5"/>
      <c r="AE32" s="5"/>
      <c r="AF32" s="5"/>
      <c r="AG32" s="5"/>
      <c r="AH32" s="87"/>
      <c r="AI32" s="5"/>
      <c r="AJ32" s="5"/>
      <c r="AK32" s="5"/>
      <c r="AL32" s="5"/>
      <c r="AM32" s="5"/>
      <c r="AN32" s="5"/>
      <c r="AO32" s="5"/>
      <c r="AP32" s="5"/>
    </row>
    <row r="33" spans="3:42" ht="16.5" x14ac:dyDescent="0.25">
      <c r="C33" s="1"/>
      <c r="D33" s="1"/>
      <c r="E33" s="1"/>
      <c r="F33" s="159"/>
      <c r="G33" s="1"/>
      <c r="H33" s="1"/>
      <c r="I33" s="1"/>
      <c r="J33" s="1"/>
      <c r="K33" s="1"/>
      <c r="L33" s="1"/>
      <c r="M33" s="170" t="s">
        <v>1034</v>
      </c>
      <c r="N33" s="170"/>
      <c r="O33" s="170"/>
      <c r="P33" s="1"/>
      <c r="Q33" s="170" t="s">
        <v>1034</v>
      </c>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row>
    <row r="34" spans="3:42" ht="16.5" x14ac:dyDescent="0.25">
      <c r="C34" s="1"/>
      <c r="D34" s="1"/>
      <c r="E34" s="1"/>
      <c r="F34" s="159"/>
      <c r="G34" s="1"/>
      <c r="H34" s="1"/>
      <c r="I34" s="1"/>
      <c r="J34" s="1"/>
      <c r="K34" s="1"/>
      <c r="L34" s="1"/>
      <c r="M34" s="157"/>
      <c r="N34" s="157"/>
      <c r="O34" s="1"/>
      <c r="P34" s="1"/>
      <c r="Q34" s="157"/>
      <c r="R34" s="164"/>
      <c r="S34" s="157"/>
      <c r="T34" s="157"/>
      <c r="U34" s="157"/>
      <c r="V34" s="157"/>
      <c r="W34" s="157"/>
      <c r="X34" s="157"/>
      <c r="Y34" s="157"/>
      <c r="Z34" s="157"/>
      <c r="AA34" s="157"/>
      <c r="AB34" s="157"/>
      <c r="AC34" s="157"/>
      <c r="AD34" s="157"/>
      <c r="AE34" s="157"/>
      <c r="AF34" s="157"/>
      <c r="AG34" s="157"/>
      <c r="AH34" s="165"/>
      <c r="AI34" s="157"/>
      <c r="AJ34" s="157"/>
      <c r="AK34" s="157"/>
      <c r="AL34" s="157"/>
      <c r="AM34" s="157"/>
      <c r="AN34" s="157"/>
      <c r="AO34" s="157"/>
      <c r="AP34" s="157"/>
    </row>
    <row r="35" spans="3:42" ht="16.5" x14ac:dyDescent="0.25">
      <c r="C35" s="1"/>
      <c r="D35" s="1"/>
      <c r="E35" s="1"/>
      <c r="F35" s="159"/>
      <c r="G35" s="1"/>
      <c r="H35" s="1"/>
      <c r="I35" s="1"/>
      <c r="J35" s="1"/>
      <c r="K35" s="1"/>
      <c r="L35" s="1"/>
      <c r="M35" s="157"/>
      <c r="N35" s="157"/>
      <c r="O35" s="1"/>
      <c r="P35" s="1"/>
      <c r="Q35" s="157"/>
      <c r="R35" s="164"/>
      <c r="S35" s="157"/>
      <c r="T35" s="157"/>
      <c r="U35" s="157"/>
      <c r="V35" s="157"/>
      <c r="W35" s="157"/>
      <c r="X35" s="157"/>
      <c r="Y35" s="157"/>
      <c r="Z35" s="157"/>
      <c r="AA35" s="157"/>
      <c r="AB35" s="157"/>
      <c r="AC35" s="157"/>
      <c r="AD35" s="157"/>
      <c r="AE35" s="157"/>
      <c r="AF35" s="157"/>
      <c r="AG35" s="157"/>
      <c r="AH35" s="165"/>
      <c r="AI35" s="157"/>
      <c r="AJ35" s="157"/>
      <c r="AK35" s="157"/>
      <c r="AL35" s="157"/>
      <c r="AM35" s="157"/>
      <c r="AN35" s="157"/>
      <c r="AO35" s="157"/>
      <c r="AP35" s="157"/>
    </row>
    <row r="36" spans="3:42" ht="16.5" x14ac:dyDescent="0.25">
      <c r="C36" s="1"/>
      <c r="D36" s="1"/>
      <c r="E36" s="1"/>
      <c r="F36" s="159"/>
      <c r="G36" s="1"/>
      <c r="H36" s="1"/>
      <c r="I36" s="1"/>
      <c r="J36" s="1"/>
      <c r="K36" s="1"/>
      <c r="L36" s="1"/>
      <c r="M36" s="157"/>
      <c r="N36" s="157"/>
      <c r="O36" s="1"/>
      <c r="P36" s="1"/>
      <c r="Q36" s="157"/>
      <c r="R36" s="164"/>
      <c r="S36" s="157"/>
      <c r="T36" s="157"/>
      <c r="U36" s="157"/>
      <c r="V36" s="157"/>
      <c r="W36" s="157"/>
      <c r="X36" s="157"/>
      <c r="Y36" s="157"/>
      <c r="Z36" s="157"/>
      <c r="AA36" s="157"/>
      <c r="AB36" s="157"/>
      <c r="AC36" s="157"/>
      <c r="AD36" s="157"/>
      <c r="AE36" s="157"/>
      <c r="AF36" s="157"/>
      <c r="AG36" s="157"/>
      <c r="AH36" s="165"/>
      <c r="AI36" s="157"/>
      <c r="AJ36" s="157"/>
      <c r="AK36" s="157"/>
      <c r="AL36" s="157"/>
      <c r="AM36" s="157"/>
      <c r="AN36" s="157"/>
      <c r="AO36" s="157"/>
      <c r="AP36" s="157"/>
    </row>
    <row r="37" spans="3:42" ht="16.5" x14ac:dyDescent="0.25">
      <c r="C37" s="1"/>
      <c r="D37" s="1"/>
      <c r="E37" s="1"/>
      <c r="F37" s="159"/>
      <c r="G37" s="1"/>
      <c r="H37" s="1"/>
      <c r="I37" s="1"/>
      <c r="J37" s="1"/>
      <c r="K37" s="1"/>
      <c r="L37" s="1"/>
      <c r="M37" s="157"/>
      <c r="N37" s="157"/>
      <c r="O37" s="1"/>
      <c r="P37" s="1"/>
      <c r="Q37" s="157"/>
      <c r="R37" s="164"/>
      <c r="S37" s="157"/>
      <c r="T37" s="157"/>
      <c r="U37" s="157"/>
      <c r="V37" s="157"/>
      <c r="W37" s="157"/>
      <c r="X37" s="157"/>
      <c r="Y37" s="157"/>
      <c r="Z37" s="157"/>
      <c r="AA37" s="157"/>
      <c r="AB37" s="157"/>
      <c r="AC37" s="157"/>
      <c r="AD37" s="157"/>
      <c r="AE37" s="157"/>
      <c r="AF37" s="157"/>
      <c r="AG37" s="157"/>
      <c r="AH37" s="165"/>
      <c r="AI37" s="157"/>
      <c r="AJ37" s="157"/>
      <c r="AK37" s="157"/>
      <c r="AL37" s="157"/>
      <c r="AM37" s="157"/>
      <c r="AN37" s="157"/>
      <c r="AO37" s="157"/>
      <c r="AP37" s="157"/>
    </row>
    <row r="38" spans="3:42" ht="16.5" x14ac:dyDescent="0.25">
      <c r="C38" s="1"/>
      <c r="D38" s="1"/>
      <c r="E38" s="1"/>
      <c r="F38" s="159"/>
      <c r="G38" s="1"/>
      <c r="H38" s="1"/>
      <c r="I38" s="1"/>
      <c r="J38" s="1"/>
      <c r="K38" s="1"/>
      <c r="L38" s="1"/>
      <c r="M38" s="157"/>
      <c r="N38" s="157"/>
      <c r="O38" s="1"/>
      <c r="P38" s="1"/>
      <c r="Q38" s="157"/>
      <c r="R38" s="164"/>
      <c r="S38" s="157"/>
      <c r="T38" s="157"/>
      <c r="U38" s="157"/>
      <c r="V38" s="157"/>
      <c r="W38" s="157"/>
      <c r="X38" s="157"/>
      <c r="Y38" s="157"/>
      <c r="Z38" s="157"/>
      <c r="AA38" s="157"/>
      <c r="AB38" s="157"/>
      <c r="AC38" s="157"/>
      <c r="AD38" s="157"/>
      <c r="AE38" s="157"/>
      <c r="AF38" s="157"/>
      <c r="AG38" s="157"/>
      <c r="AH38" s="165"/>
      <c r="AI38" s="157"/>
      <c r="AJ38" s="157"/>
      <c r="AK38" s="157"/>
      <c r="AL38" s="157"/>
      <c r="AM38" s="157"/>
      <c r="AN38" s="157"/>
      <c r="AO38" s="157"/>
      <c r="AP38" s="157"/>
    </row>
    <row r="39" spans="3:42" ht="16.5" x14ac:dyDescent="0.25">
      <c r="C39" s="1"/>
      <c r="D39" s="1"/>
      <c r="E39" s="1"/>
      <c r="F39" s="159"/>
      <c r="G39" s="1"/>
      <c r="H39" s="1"/>
      <c r="I39" s="1"/>
      <c r="J39" s="1"/>
      <c r="K39" s="1"/>
      <c r="L39" s="1"/>
      <c r="M39" s="157"/>
      <c r="N39" s="157"/>
      <c r="O39" s="1"/>
      <c r="P39" s="1"/>
      <c r="Q39" s="157"/>
      <c r="R39" s="164"/>
      <c r="S39" s="157"/>
      <c r="T39" s="157"/>
      <c r="U39" s="157"/>
      <c r="V39" s="157"/>
      <c r="W39" s="157"/>
      <c r="X39" s="157"/>
      <c r="Y39" s="157"/>
      <c r="Z39" s="157"/>
      <c r="AA39" s="157"/>
      <c r="AB39" s="157"/>
      <c r="AC39" s="157"/>
      <c r="AD39" s="157"/>
      <c r="AE39" s="157"/>
      <c r="AF39" s="157"/>
      <c r="AG39" s="157"/>
      <c r="AH39" s="165"/>
      <c r="AI39" s="157"/>
      <c r="AJ39" s="157"/>
      <c r="AK39" s="157"/>
      <c r="AL39" s="157"/>
      <c r="AM39" s="157"/>
      <c r="AN39" s="157"/>
      <c r="AO39" s="157"/>
      <c r="AP39" s="157"/>
    </row>
    <row r="40" spans="3:42" ht="16.5" x14ac:dyDescent="0.25">
      <c r="C40" s="1"/>
      <c r="D40" s="1"/>
      <c r="E40" s="1"/>
      <c r="F40" s="159"/>
      <c r="G40" s="1"/>
      <c r="H40" s="1"/>
      <c r="I40" s="1"/>
      <c r="J40" s="1"/>
      <c r="K40" s="1"/>
      <c r="L40" s="1"/>
      <c r="M40" s="170" t="s">
        <v>920</v>
      </c>
      <c r="N40" s="170"/>
      <c r="O40" s="170"/>
      <c r="P40" s="1"/>
      <c r="Q40" s="157"/>
      <c r="R40" s="164"/>
      <c r="S40" s="157"/>
      <c r="T40" s="157"/>
      <c r="U40" s="157"/>
      <c r="V40" s="157"/>
      <c r="W40" s="157"/>
      <c r="X40" s="157"/>
      <c r="Y40" s="157"/>
      <c r="Z40" s="157"/>
      <c r="AA40" s="157"/>
      <c r="AB40" s="157"/>
      <c r="AC40" s="157"/>
      <c r="AD40" s="157"/>
      <c r="AE40" s="157"/>
      <c r="AF40" s="157"/>
      <c r="AG40" s="157"/>
      <c r="AH40" s="165"/>
      <c r="AI40" s="157"/>
      <c r="AJ40" s="157"/>
      <c r="AK40" s="157"/>
      <c r="AL40" s="157"/>
      <c r="AM40" s="157"/>
      <c r="AN40" s="157"/>
      <c r="AO40" s="157"/>
      <c r="AP40" s="157"/>
    </row>
    <row r="41" spans="3:42" ht="16.5" x14ac:dyDescent="0.25">
      <c r="C41" s="1"/>
      <c r="D41" s="1"/>
      <c r="E41" s="1"/>
      <c r="F41" s="159"/>
      <c r="G41" s="1"/>
      <c r="H41" s="1"/>
      <c r="I41" s="1"/>
      <c r="J41" s="1"/>
      <c r="K41" s="1"/>
      <c r="L41" s="1"/>
      <c r="M41" s="1"/>
      <c r="N41" s="1"/>
      <c r="O41" s="1"/>
      <c r="P41" s="1"/>
      <c r="Q41" s="170" t="s">
        <v>920</v>
      </c>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row>
  </sheetData>
  <sortState ref="A20:BB26">
    <sortCondition ref="M20:M26"/>
  </sortState>
  <mergeCells count="30">
    <mergeCell ref="A4:BB4"/>
    <mergeCell ref="C9:I9"/>
    <mergeCell ref="R9:AJ9"/>
    <mergeCell ref="BB7:BB8"/>
    <mergeCell ref="N7:P7"/>
    <mergeCell ref="B5:Y5"/>
    <mergeCell ref="B7:B8"/>
    <mergeCell ref="A7:A8"/>
    <mergeCell ref="C7:C8"/>
    <mergeCell ref="D7:D8"/>
    <mergeCell ref="E7:E8"/>
    <mergeCell ref="F7:F8"/>
    <mergeCell ref="G7:G8"/>
    <mergeCell ref="H7:H8"/>
    <mergeCell ref="I7:I8"/>
    <mergeCell ref="J7:J8"/>
    <mergeCell ref="K7:K8"/>
    <mergeCell ref="L7:L8"/>
    <mergeCell ref="M7:M8"/>
    <mergeCell ref="L9:M9"/>
    <mergeCell ref="C19:I19"/>
    <mergeCell ref="L19:M19"/>
    <mergeCell ref="R19:AJ19"/>
    <mergeCell ref="Q33:AP33"/>
    <mergeCell ref="Q41:AP41"/>
    <mergeCell ref="C27:I27"/>
    <mergeCell ref="L27:M27"/>
    <mergeCell ref="R27:AJ27"/>
    <mergeCell ref="M33:O33"/>
    <mergeCell ref="M40:O40"/>
  </mergeCells>
  <hyperlinks>
    <hyperlink ref="AI13" r:id="rId1"/>
    <hyperlink ref="AI20" r:id="rId2"/>
    <hyperlink ref="AI28" r:id="rId3"/>
    <hyperlink ref="AI14" r:id="rId4"/>
    <hyperlink ref="AI21" r:id="rId5"/>
    <hyperlink ref="AI22" r:id="rId6"/>
    <hyperlink ref="AI15" r:id="rId7"/>
    <hyperlink ref="AI23" r:id="rId8"/>
    <hyperlink ref="AI24" r:id="rId9"/>
    <hyperlink ref="AI25" r:id="rId10"/>
    <hyperlink ref="AI29" r:id="rId11"/>
    <hyperlink ref="AI10" r:id="rId12"/>
    <hyperlink ref="AI11" r:id="rId13"/>
    <hyperlink ref="AI16" r:id="rId14"/>
    <hyperlink ref="AI17" r:id="rId15"/>
    <hyperlink ref="AI12" r:id="rId16"/>
  </hyperlinks>
  <pageMargins left="0.5" right="0.25" top="0.25" bottom="0.25" header="0" footer="0"/>
  <pageSetup paperSize="9" scale="85" orientation="landscape" r:id="rId17"/>
  <headerFooter>
    <oddFooter>&amp;CTrang &amp;P/&amp;N</oddFooter>
  </headerFooter>
  <rowBreaks count="2" manualBreakCount="2">
    <brk id="18" max="16383" man="1"/>
    <brk id="26" max="16383" man="1"/>
  </rowBreaks>
  <legacy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dimension ref="B1:AA322"/>
  <sheetViews>
    <sheetView view="pageBreakPreview" zoomScale="55" zoomScaleNormal="55" zoomScaleSheetLayoutView="55" workbookViewId="0">
      <pane ySplit="6" topLeftCell="A7" activePane="bottomLeft" state="frozen"/>
      <selection activeCell="E1" sqref="E1"/>
      <selection pane="bottomLeft" activeCell="T157" sqref="T157"/>
    </sheetView>
  </sheetViews>
  <sheetFormatPr defaultRowHeight="15.75" x14ac:dyDescent="0.25"/>
  <cols>
    <col min="1" max="1" width="3.7109375" style="32" customWidth="1"/>
    <col min="2" max="2" width="38" style="34" hidden="1" customWidth="1"/>
    <col min="3" max="3" width="10.28515625" style="32" customWidth="1"/>
    <col min="4" max="4" width="24" style="131" customWidth="1"/>
    <col min="5" max="5" width="10.85546875" style="131" customWidth="1"/>
    <col min="6" max="7" width="13.28515625" style="32" customWidth="1"/>
    <col min="8" max="8" width="11.140625" style="132" customWidth="1"/>
    <col min="9" max="10" width="13.28515625" style="32" customWidth="1"/>
    <col min="11" max="11" width="43" style="32" customWidth="1"/>
    <col min="12" max="12" width="17.42578125" style="34" hidden="1" customWidth="1"/>
    <col min="13" max="13" width="11" style="34" hidden="1" customWidth="1"/>
    <col min="14" max="14" width="15.7109375" style="34" hidden="1" customWidth="1"/>
    <col min="15" max="15" width="12.28515625" style="34" hidden="1" customWidth="1"/>
    <col min="16" max="16" width="14.85546875" style="34" hidden="1" customWidth="1"/>
    <col min="17" max="17" width="13" style="34" hidden="1" customWidth="1"/>
    <col min="18" max="18" width="12.28515625" style="34" hidden="1" customWidth="1"/>
    <col min="19" max="20" width="9.140625" style="32"/>
    <col min="21" max="21" width="10.7109375" style="32" bestFit="1" customWidth="1"/>
    <col min="22" max="16384" width="9.140625" style="32"/>
  </cols>
  <sheetData>
    <row r="1" spans="2:27" ht="20.25" customHeight="1" x14ac:dyDescent="0.25">
      <c r="C1" s="32" t="s">
        <v>10</v>
      </c>
    </row>
    <row r="2" spans="2:27" ht="19.5" customHeight="1" x14ac:dyDescent="0.25">
      <c r="C2" s="133" t="s">
        <v>9</v>
      </c>
    </row>
    <row r="3" spans="2:27" ht="21.75" customHeight="1" x14ac:dyDescent="0.25"/>
    <row r="4" spans="2:27" ht="51.75" customHeight="1" x14ac:dyDescent="0.3">
      <c r="B4" s="62"/>
      <c r="C4" s="188" t="s">
        <v>142</v>
      </c>
      <c r="D4" s="188"/>
      <c r="E4" s="188"/>
      <c r="F4" s="188"/>
      <c r="G4" s="188"/>
      <c r="H4" s="188"/>
      <c r="I4" s="188"/>
      <c r="J4" s="188"/>
      <c r="K4" s="188"/>
      <c r="L4" s="189"/>
      <c r="M4" s="189"/>
      <c r="N4" s="189"/>
      <c r="O4" s="189"/>
      <c r="P4" s="189"/>
      <c r="Q4" s="189"/>
      <c r="R4" s="189"/>
    </row>
    <row r="5" spans="2:27" ht="17.25" customHeight="1" x14ac:dyDescent="0.25">
      <c r="B5" s="62"/>
      <c r="C5" s="133"/>
      <c r="L5" s="62"/>
      <c r="M5" s="62"/>
      <c r="N5" s="62"/>
      <c r="O5" s="62"/>
      <c r="P5" s="62"/>
      <c r="Q5" s="62"/>
      <c r="R5" s="62"/>
    </row>
    <row r="6" spans="2:27" ht="174.75" customHeight="1" x14ac:dyDescent="0.25">
      <c r="B6" s="62"/>
      <c r="C6" s="134" t="s">
        <v>138</v>
      </c>
      <c r="D6" s="135" t="s">
        <v>11</v>
      </c>
      <c r="E6" s="135"/>
      <c r="F6" s="134" t="s">
        <v>0</v>
      </c>
      <c r="G6" s="134" t="s">
        <v>1</v>
      </c>
      <c r="H6" s="134" t="s">
        <v>2</v>
      </c>
      <c r="I6" s="134" t="s">
        <v>3</v>
      </c>
      <c r="J6" s="134" t="s">
        <v>4</v>
      </c>
      <c r="K6" s="134" t="s">
        <v>18</v>
      </c>
      <c r="L6" s="98" t="s">
        <v>20</v>
      </c>
      <c r="M6" s="98" t="s">
        <v>25</v>
      </c>
      <c r="N6" s="98" t="s">
        <v>26</v>
      </c>
      <c r="O6" s="98" t="s">
        <v>27</v>
      </c>
      <c r="P6" s="98" t="s">
        <v>28</v>
      </c>
      <c r="Q6" s="98" t="s">
        <v>29</v>
      </c>
      <c r="R6" s="98" t="s">
        <v>21</v>
      </c>
      <c r="S6" s="30"/>
      <c r="T6" s="30"/>
      <c r="U6" s="136"/>
      <c r="V6" s="30"/>
      <c r="W6" s="30"/>
      <c r="X6" s="30"/>
      <c r="Y6" s="30"/>
      <c r="Z6" s="30"/>
      <c r="AA6" s="30"/>
    </row>
    <row r="7" spans="2:27" s="62" customFormat="1" ht="174.75" hidden="1" customHeight="1" x14ac:dyDescent="0.25">
      <c r="C7" s="98"/>
      <c r="D7" s="99"/>
      <c r="E7" s="99"/>
      <c r="F7" s="98"/>
      <c r="G7" s="98"/>
      <c r="H7" s="98"/>
      <c r="I7" s="98"/>
      <c r="J7" s="98"/>
      <c r="K7" s="98"/>
      <c r="L7" s="98"/>
      <c r="M7" s="98"/>
      <c r="N7" s="98"/>
      <c r="O7" s="98"/>
      <c r="P7" s="98"/>
      <c r="Q7" s="98"/>
      <c r="R7" s="98"/>
      <c r="S7" s="97"/>
      <c r="T7" s="97"/>
      <c r="U7" s="101"/>
      <c r="V7" s="97"/>
      <c r="W7" s="97"/>
      <c r="X7" s="97"/>
      <c r="Y7" s="97"/>
      <c r="Z7" s="97"/>
      <c r="AA7" s="97"/>
    </row>
    <row r="8" spans="2:27" s="34" customFormat="1" ht="77.25" hidden="1" customHeight="1" x14ac:dyDescent="0.25">
      <c r="B8" s="90" t="e">
        <f>TRIM(#REF!)&amp;" "&amp;TRIM(F8)</f>
        <v>#REF!</v>
      </c>
      <c r="C8" s="96">
        <v>29</v>
      </c>
      <c r="D8" s="111" t="s">
        <v>225</v>
      </c>
      <c r="E8" s="111" t="s">
        <v>226</v>
      </c>
      <c r="F8" s="24" t="s">
        <v>227</v>
      </c>
      <c r="G8" s="95" t="s">
        <v>194</v>
      </c>
      <c r="H8" s="96" t="s">
        <v>101</v>
      </c>
      <c r="I8" s="96" t="s">
        <v>106</v>
      </c>
      <c r="J8" s="96" t="s">
        <v>136</v>
      </c>
      <c r="K8" s="95" t="s">
        <v>145</v>
      </c>
      <c r="L8" s="40"/>
      <c r="M8" s="25"/>
      <c r="N8" s="25"/>
      <c r="O8" s="25"/>
      <c r="P8" s="25"/>
      <c r="Q8" s="25"/>
      <c r="R8" s="25"/>
      <c r="T8" s="35"/>
    </row>
    <row r="9" spans="2:27" s="34" customFormat="1" ht="62.25" hidden="1" customHeight="1" x14ac:dyDescent="0.25">
      <c r="B9" s="90" t="e">
        <f>TRIM(#REF!)&amp;" "&amp;TRIM(F9)</f>
        <v>#REF!</v>
      </c>
      <c r="C9" s="96">
        <v>11</v>
      </c>
      <c r="D9" s="111" t="s">
        <v>168</v>
      </c>
      <c r="E9" s="111" t="s">
        <v>169</v>
      </c>
      <c r="F9" s="24" t="s">
        <v>170</v>
      </c>
      <c r="G9" s="95" t="s">
        <v>37</v>
      </c>
      <c r="H9" s="96" t="s">
        <v>36</v>
      </c>
      <c r="I9" s="96" t="s">
        <v>156</v>
      </c>
      <c r="J9" s="96" t="s">
        <v>157</v>
      </c>
      <c r="K9" s="95" t="s">
        <v>100</v>
      </c>
      <c r="L9" s="40"/>
      <c r="M9" s="25"/>
      <c r="N9" s="25"/>
      <c r="O9" s="25"/>
      <c r="P9" s="25"/>
      <c r="Q9" s="25"/>
      <c r="R9" s="25"/>
      <c r="T9" s="35"/>
    </row>
    <row r="10" spans="2:27" s="34" customFormat="1" ht="55.5" hidden="1" customHeight="1" x14ac:dyDescent="0.25">
      <c r="B10" s="90" t="e">
        <f>TRIM(#REF!)&amp;" "&amp;TRIM(F10)</f>
        <v>#REF!</v>
      </c>
      <c r="C10" s="96">
        <v>157</v>
      </c>
      <c r="D10" s="111" t="s">
        <v>519</v>
      </c>
      <c r="E10" s="111" t="s">
        <v>169</v>
      </c>
      <c r="F10" s="24" t="s">
        <v>520</v>
      </c>
      <c r="G10" s="95" t="s">
        <v>771</v>
      </c>
      <c r="H10" s="96" t="s">
        <v>36</v>
      </c>
      <c r="I10" s="96" t="s">
        <v>106</v>
      </c>
      <c r="J10" s="96" t="s">
        <v>136</v>
      </c>
      <c r="K10" s="95" t="s">
        <v>145</v>
      </c>
      <c r="L10" s="40"/>
      <c r="M10" s="25"/>
      <c r="N10" s="25"/>
      <c r="O10" s="25"/>
      <c r="P10" s="25"/>
      <c r="Q10" s="25"/>
      <c r="R10" s="25"/>
      <c r="T10" s="35"/>
    </row>
    <row r="11" spans="2:27" s="34" customFormat="1" ht="57.75" hidden="1" customHeight="1" x14ac:dyDescent="0.25">
      <c r="B11" s="90" t="e">
        <f>TRIM(#REF!)&amp;" "&amp;TRIM(F11)</f>
        <v>#REF!</v>
      </c>
      <c r="C11" s="96">
        <v>199</v>
      </c>
      <c r="D11" s="111" t="s">
        <v>606</v>
      </c>
      <c r="E11" s="111" t="s">
        <v>169</v>
      </c>
      <c r="F11" s="24" t="s">
        <v>607</v>
      </c>
      <c r="G11" s="95" t="s">
        <v>109</v>
      </c>
      <c r="H11" s="96" t="s">
        <v>36</v>
      </c>
      <c r="I11" s="96" t="s">
        <v>156</v>
      </c>
      <c r="J11" s="96" t="s">
        <v>136</v>
      </c>
      <c r="K11" s="95" t="s">
        <v>145</v>
      </c>
      <c r="L11" s="95" t="e">
        <v>#N/A</v>
      </c>
      <c r="M11" s="113"/>
      <c r="N11" s="113"/>
      <c r="O11" s="113"/>
      <c r="P11" s="113"/>
      <c r="Q11" s="113"/>
      <c r="R11" s="113"/>
      <c r="T11" s="35"/>
    </row>
    <row r="12" spans="2:27" s="34" customFormat="1" ht="57.75" customHeight="1" x14ac:dyDescent="0.25">
      <c r="B12" s="90" t="e">
        <f>TRIM(#REF!)&amp;" "&amp;TRIM(F12)</f>
        <v>#REF!</v>
      </c>
      <c r="C12" s="96">
        <v>14</v>
      </c>
      <c r="D12" s="111" t="s">
        <v>181</v>
      </c>
      <c r="E12" s="111" t="s">
        <v>169</v>
      </c>
      <c r="F12" s="24" t="s">
        <v>182</v>
      </c>
      <c r="G12" s="95" t="s">
        <v>161</v>
      </c>
      <c r="H12" s="96" t="s">
        <v>36</v>
      </c>
      <c r="I12" s="96" t="s">
        <v>237</v>
      </c>
      <c r="J12" s="96" t="s">
        <v>136</v>
      </c>
      <c r="K12" s="95" t="s">
        <v>145</v>
      </c>
      <c r="L12" s="40"/>
      <c r="M12" s="25"/>
      <c r="N12" s="25"/>
      <c r="O12" s="25"/>
      <c r="P12" s="25"/>
      <c r="Q12" s="25"/>
      <c r="R12" s="25"/>
      <c r="T12" s="35"/>
    </row>
    <row r="13" spans="2:27" s="34" customFormat="1" ht="75.75" hidden="1" customHeight="1" x14ac:dyDescent="0.25">
      <c r="B13" s="90" t="e">
        <f>TRIM(#REF!)&amp;" "&amp;TRIM(F13)</f>
        <v>#REF!</v>
      </c>
      <c r="C13" s="96">
        <v>82</v>
      </c>
      <c r="D13" s="111" t="s">
        <v>283</v>
      </c>
      <c r="E13" s="111" t="s">
        <v>169</v>
      </c>
      <c r="F13" s="24" t="s">
        <v>284</v>
      </c>
      <c r="G13" s="95" t="s">
        <v>315</v>
      </c>
      <c r="H13" s="96" t="s">
        <v>36</v>
      </c>
      <c r="I13" s="96" t="s">
        <v>156</v>
      </c>
      <c r="J13" s="96" t="s">
        <v>136</v>
      </c>
      <c r="K13" s="95" t="s">
        <v>145</v>
      </c>
      <c r="L13" s="40"/>
      <c r="M13" s="25"/>
      <c r="N13" s="25"/>
      <c r="O13" s="25"/>
      <c r="P13" s="25"/>
      <c r="Q13" s="25"/>
      <c r="R13" s="25"/>
      <c r="T13" s="35"/>
    </row>
    <row r="14" spans="2:27" s="34" customFormat="1" ht="57.75" hidden="1" customHeight="1" x14ac:dyDescent="0.25">
      <c r="B14" s="90" t="e">
        <f>TRIM(#REF!)&amp;" "&amp;TRIM(F14)</f>
        <v>#REF!</v>
      </c>
      <c r="C14" s="96">
        <v>90</v>
      </c>
      <c r="D14" s="111" t="s">
        <v>299</v>
      </c>
      <c r="E14" s="111" t="s">
        <v>169</v>
      </c>
      <c r="F14" s="24" t="s">
        <v>300</v>
      </c>
      <c r="G14" s="95" t="s">
        <v>771</v>
      </c>
      <c r="H14" s="96" t="s">
        <v>101</v>
      </c>
      <c r="I14" s="96" t="s">
        <v>106</v>
      </c>
      <c r="J14" s="96" t="s">
        <v>136</v>
      </c>
      <c r="K14" s="95" t="s">
        <v>145</v>
      </c>
      <c r="L14" s="40"/>
      <c r="M14" s="25"/>
      <c r="N14" s="25"/>
      <c r="O14" s="25"/>
      <c r="P14" s="25"/>
      <c r="Q14" s="25"/>
      <c r="R14" s="25"/>
      <c r="S14" s="30"/>
      <c r="T14" s="35"/>
    </row>
    <row r="15" spans="2:27" s="34" customFormat="1" ht="57.75" hidden="1" customHeight="1" x14ac:dyDescent="0.25">
      <c r="B15" s="90" t="e">
        <f>TRIM(#REF!)&amp;" "&amp;TRIM(F15)</f>
        <v>#REF!</v>
      </c>
      <c r="C15" s="96">
        <v>275</v>
      </c>
      <c r="D15" s="111" t="s">
        <v>435</v>
      </c>
      <c r="E15" s="111" t="s">
        <v>169</v>
      </c>
      <c r="F15" s="24" t="s">
        <v>759</v>
      </c>
      <c r="G15" s="95" t="s">
        <v>293</v>
      </c>
      <c r="H15" s="96" t="s">
        <v>36</v>
      </c>
      <c r="I15" s="96" t="s">
        <v>106</v>
      </c>
      <c r="J15" s="96" t="s">
        <v>136</v>
      </c>
      <c r="K15" s="95" t="s">
        <v>145</v>
      </c>
      <c r="L15" s="113"/>
      <c r="M15" s="113"/>
      <c r="N15" s="113"/>
      <c r="O15" s="113"/>
      <c r="P15" s="113"/>
      <c r="Q15" s="113"/>
      <c r="R15" s="113"/>
      <c r="T15" s="35"/>
    </row>
    <row r="16" spans="2:27" s="34" customFormat="1" ht="57.75" hidden="1" customHeight="1" x14ac:dyDescent="0.25">
      <c r="B16" s="90" t="e">
        <f>TRIM(#REF!)&amp;" "&amp;TRIM(F16)</f>
        <v>#REF!</v>
      </c>
      <c r="C16" s="96">
        <v>297</v>
      </c>
      <c r="D16" s="111" t="s">
        <v>811</v>
      </c>
      <c r="E16" s="111" t="s">
        <v>169</v>
      </c>
      <c r="F16" s="24" t="s">
        <v>812</v>
      </c>
      <c r="G16" s="95" t="s">
        <v>414</v>
      </c>
      <c r="H16" s="96" t="s">
        <v>36</v>
      </c>
      <c r="I16" s="96" t="s">
        <v>106</v>
      </c>
      <c r="J16" s="96" t="s">
        <v>157</v>
      </c>
      <c r="K16" s="95" t="s">
        <v>100</v>
      </c>
      <c r="L16" s="113"/>
      <c r="M16" s="113"/>
      <c r="N16" s="113"/>
      <c r="O16" s="113"/>
      <c r="P16" s="113"/>
      <c r="Q16" s="113"/>
      <c r="R16" s="113"/>
      <c r="T16" s="35"/>
    </row>
    <row r="17" spans="2:20" s="103" customFormat="1" ht="57.75" customHeight="1" x14ac:dyDescent="0.25">
      <c r="B17" s="90" t="e">
        <f>TRIM(#REF!)&amp;" "&amp;TRIM(F17)</f>
        <v>#REF!</v>
      </c>
      <c r="C17" s="96">
        <v>188</v>
      </c>
      <c r="D17" s="115" t="s">
        <v>584</v>
      </c>
      <c r="E17" s="115" t="s">
        <v>169</v>
      </c>
      <c r="F17" s="51" t="s">
        <v>585</v>
      </c>
      <c r="G17" s="108" t="s">
        <v>161</v>
      </c>
      <c r="H17" s="107" t="s">
        <v>101</v>
      </c>
      <c r="I17" s="107" t="s">
        <v>237</v>
      </c>
      <c r="J17" s="107" t="s">
        <v>136</v>
      </c>
      <c r="K17" s="108" t="s">
        <v>145</v>
      </c>
      <c r="L17" s="95" t="e">
        <v>#N/A</v>
      </c>
      <c r="M17" s="113"/>
      <c r="N17" s="113"/>
      <c r="O17" s="113"/>
      <c r="P17" s="113"/>
      <c r="Q17" s="113"/>
      <c r="R17" s="113"/>
      <c r="S17" s="34"/>
      <c r="T17" s="102"/>
    </row>
    <row r="18" spans="2:20" s="103" customFormat="1" ht="57.75" customHeight="1" x14ac:dyDescent="0.25">
      <c r="B18" s="90" t="e">
        <f>TRIM(#REF!)&amp;" "&amp;TRIM(F18)</f>
        <v>#REF!</v>
      </c>
      <c r="C18" s="96">
        <v>185</v>
      </c>
      <c r="D18" s="111" t="s">
        <v>577</v>
      </c>
      <c r="E18" s="111" t="s">
        <v>169</v>
      </c>
      <c r="F18" s="24" t="s">
        <v>578</v>
      </c>
      <c r="G18" s="95" t="s">
        <v>37</v>
      </c>
      <c r="H18" s="96" t="s">
        <v>101</v>
      </c>
      <c r="I18" s="96" t="s">
        <v>237</v>
      </c>
      <c r="J18" s="96" t="s">
        <v>136</v>
      </c>
      <c r="K18" s="95" t="s">
        <v>145</v>
      </c>
      <c r="L18" s="95" t="e">
        <v>#N/A</v>
      </c>
      <c r="M18" s="113"/>
      <c r="N18" s="113"/>
      <c r="O18" s="113"/>
      <c r="P18" s="113"/>
      <c r="Q18" s="113"/>
      <c r="R18" s="113"/>
      <c r="S18" s="34"/>
      <c r="T18" s="102"/>
    </row>
    <row r="19" spans="2:20" s="103" customFormat="1" ht="57.75" hidden="1" customHeight="1" x14ac:dyDescent="0.25">
      <c r="B19" s="90" t="e">
        <f>TRIM(#REF!)&amp;" "&amp;TRIM(F19)</f>
        <v>#REF!</v>
      </c>
      <c r="C19" s="96">
        <v>213</v>
      </c>
      <c r="D19" s="111" t="s">
        <v>631</v>
      </c>
      <c r="E19" s="111" t="s">
        <v>169</v>
      </c>
      <c r="F19" s="24" t="s">
        <v>632</v>
      </c>
      <c r="G19" s="95" t="s">
        <v>293</v>
      </c>
      <c r="H19" s="96" t="s">
        <v>101</v>
      </c>
      <c r="I19" s="96" t="s">
        <v>106</v>
      </c>
      <c r="J19" s="96" t="s">
        <v>136</v>
      </c>
      <c r="K19" s="95" t="s">
        <v>145</v>
      </c>
      <c r="L19" s="113"/>
      <c r="M19" s="113"/>
      <c r="N19" s="113"/>
      <c r="O19" s="113"/>
      <c r="P19" s="113"/>
      <c r="Q19" s="113"/>
      <c r="R19" s="113"/>
      <c r="S19" s="34"/>
      <c r="T19" s="102"/>
    </row>
    <row r="20" spans="2:20" s="137" customFormat="1" ht="71.25" hidden="1" customHeight="1" x14ac:dyDescent="0.25">
      <c r="B20" s="90" t="e">
        <f>TRIM(#REF!)&amp;" "&amp;TRIM(F20)</f>
        <v>#REF!</v>
      </c>
      <c r="C20" s="25">
        <v>191</v>
      </c>
      <c r="D20" s="121" t="s">
        <v>588</v>
      </c>
      <c r="E20" s="121" t="s">
        <v>169</v>
      </c>
      <c r="F20" s="122" t="s">
        <v>589</v>
      </c>
      <c r="G20" s="138" t="s">
        <v>194</v>
      </c>
      <c r="H20" s="123" t="s">
        <v>101</v>
      </c>
      <c r="I20" s="123" t="s">
        <v>180</v>
      </c>
      <c r="J20" s="123" t="s">
        <v>136</v>
      </c>
      <c r="K20" s="138" t="s">
        <v>145</v>
      </c>
      <c r="L20" s="95" t="e">
        <v>#N/A</v>
      </c>
      <c r="M20" s="113"/>
      <c r="N20" s="113"/>
      <c r="O20" s="113"/>
      <c r="P20" s="113"/>
      <c r="Q20" s="113"/>
      <c r="R20" s="113"/>
      <c r="S20" s="32"/>
      <c r="T20" s="84"/>
    </row>
    <row r="21" spans="2:20" s="34" customFormat="1" ht="87" hidden="1" customHeight="1" x14ac:dyDescent="0.25">
      <c r="B21" s="90" t="e">
        <f>TRIM(#REF!)&amp;" "&amp;TRIM(F21)</f>
        <v>#REF!</v>
      </c>
      <c r="C21" s="96">
        <v>30</v>
      </c>
      <c r="D21" s="111" t="s">
        <v>108</v>
      </c>
      <c r="E21" s="111" t="s">
        <v>228</v>
      </c>
      <c r="F21" s="24" t="s">
        <v>229</v>
      </c>
      <c r="G21" s="95" t="s">
        <v>116</v>
      </c>
      <c r="H21" s="96" t="s">
        <v>101</v>
      </c>
      <c r="I21" s="96" t="s">
        <v>156</v>
      </c>
      <c r="J21" s="96" t="s">
        <v>136</v>
      </c>
      <c r="K21" s="95" t="s">
        <v>262</v>
      </c>
      <c r="L21" s="40"/>
      <c r="M21" s="25"/>
      <c r="N21" s="25"/>
      <c r="O21" s="25"/>
      <c r="P21" s="25"/>
      <c r="Q21" s="25"/>
      <c r="R21" s="25"/>
      <c r="S21" s="30"/>
      <c r="T21" s="35"/>
    </row>
    <row r="22" spans="2:20" s="34" customFormat="1" ht="57.75" hidden="1" customHeight="1" x14ac:dyDescent="0.25">
      <c r="B22" s="90" t="e">
        <f>TRIM(#REF!)&amp;" "&amp;TRIM(F22)</f>
        <v>#REF!</v>
      </c>
      <c r="C22" s="96">
        <v>34</v>
      </c>
      <c r="D22" s="111" t="s">
        <v>241</v>
      </c>
      <c r="E22" s="111" t="s">
        <v>242</v>
      </c>
      <c r="F22" s="24" t="s">
        <v>243</v>
      </c>
      <c r="G22" s="95" t="s">
        <v>161</v>
      </c>
      <c r="H22" s="96" t="s">
        <v>36</v>
      </c>
      <c r="I22" s="96" t="s">
        <v>106</v>
      </c>
      <c r="J22" s="96" t="s">
        <v>136</v>
      </c>
      <c r="K22" s="95" t="s">
        <v>262</v>
      </c>
      <c r="L22" s="40"/>
      <c r="M22" s="25"/>
      <c r="N22" s="25"/>
      <c r="O22" s="25"/>
      <c r="P22" s="25"/>
      <c r="Q22" s="25"/>
      <c r="R22" s="25"/>
      <c r="S22" s="30"/>
      <c r="T22" s="35"/>
    </row>
    <row r="23" spans="2:20" s="34" customFormat="1" ht="69" hidden="1" customHeight="1" x14ac:dyDescent="0.25">
      <c r="B23" s="90" t="e">
        <f>TRIM(#REF!)&amp;" "&amp;TRIM(F23)</f>
        <v>#REF!</v>
      </c>
      <c r="C23" s="96">
        <v>168</v>
      </c>
      <c r="D23" s="111" t="s">
        <v>543</v>
      </c>
      <c r="E23" s="111" t="s">
        <v>544</v>
      </c>
      <c r="F23" s="24" t="s">
        <v>545</v>
      </c>
      <c r="G23" s="95" t="s">
        <v>401</v>
      </c>
      <c r="H23" s="96" t="s">
        <v>36</v>
      </c>
      <c r="I23" s="96" t="s">
        <v>106</v>
      </c>
      <c r="J23" s="96" t="s">
        <v>136</v>
      </c>
      <c r="K23" s="95" t="s">
        <v>145</v>
      </c>
      <c r="L23" s="40"/>
      <c r="M23" s="25"/>
      <c r="N23" s="25"/>
      <c r="O23" s="25"/>
      <c r="P23" s="25"/>
      <c r="Q23" s="25"/>
      <c r="R23" s="25"/>
    </row>
    <row r="24" spans="2:20" s="34" customFormat="1" ht="75" hidden="1" customHeight="1" x14ac:dyDescent="0.25">
      <c r="B24" s="90" t="e">
        <f>TRIM(#REF!)&amp;" "&amp;TRIM(F24)</f>
        <v>#REF!</v>
      </c>
      <c r="C24" s="96">
        <v>76</v>
      </c>
      <c r="D24" s="111" t="s">
        <v>379</v>
      </c>
      <c r="E24" s="111" t="s">
        <v>380</v>
      </c>
      <c r="F24" s="24" t="s">
        <v>381</v>
      </c>
      <c r="G24" s="95" t="s">
        <v>293</v>
      </c>
      <c r="H24" s="96" t="s">
        <v>101</v>
      </c>
      <c r="I24" s="96" t="s">
        <v>106</v>
      </c>
      <c r="J24" s="96" t="s">
        <v>136</v>
      </c>
      <c r="K24" s="95" t="s">
        <v>145</v>
      </c>
      <c r="L24" s="40"/>
      <c r="M24" s="25"/>
      <c r="N24" s="25"/>
      <c r="O24" s="25"/>
      <c r="P24" s="25"/>
      <c r="Q24" s="25"/>
      <c r="R24" s="25"/>
    </row>
    <row r="25" spans="2:20" s="34" customFormat="1" ht="54.75" hidden="1" customHeight="1" x14ac:dyDescent="0.25">
      <c r="B25" s="90" t="e">
        <f>TRIM(#REF!)&amp;" "&amp;TRIM(F25)</f>
        <v>#REF!</v>
      </c>
      <c r="C25" s="96">
        <v>272</v>
      </c>
      <c r="D25" s="111" t="s">
        <v>751</v>
      </c>
      <c r="E25" s="111" t="s">
        <v>380</v>
      </c>
      <c r="F25" s="24" t="s">
        <v>752</v>
      </c>
      <c r="G25" s="95" t="s">
        <v>528</v>
      </c>
      <c r="H25" s="96" t="s">
        <v>36</v>
      </c>
      <c r="I25" s="96" t="s">
        <v>237</v>
      </c>
      <c r="J25" s="96" t="s">
        <v>157</v>
      </c>
      <c r="K25" s="95" t="s">
        <v>42</v>
      </c>
      <c r="L25" s="113"/>
      <c r="M25" s="113"/>
      <c r="N25" s="113"/>
      <c r="O25" s="113"/>
      <c r="P25" s="113"/>
      <c r="Q25" s="113"/>
      <c r="R25" s="113"/>
    </row>
    <row r="26" spans="2:20" s="34" customFormat="1" ht="54.75" customHeight="1" x14ac:dyDescent="0.25">
      <c r="B26" s="90" t="e">
        <f>TRIM(#REF!)&amp;" "&amp;TRIM(F26)</f>
        <v>#REF!</v>
      </c>
      <c r="C26" s="96">
        <v>41</v>
      </c>
      <c r="D26" s="111" t="s">
        <v>272</v>
      </c>
      <c r="E26" s="111" t="s">
        <v>273</v>
      </c>
      <c r="F26" s="24" t="s">
        <v>274</v>
      </c>
      <c r="G26" s="95" t="s">
        <v>401</v>
      </c>
      <c r="H26" s="96" t="s">
        <v>101</v>
      </c>
      <c r="I26" s="96" t="s">
        <v>237</v>
      </c>
      <c r="J26" s="96" t="s">
        <v>136</v>
      </c>
      <c r="K26" s="95" t="s">
        <v>145</v>
      </c>
      <c r="L26" s="40"/>
      <c r="M26" s="25"/>
      <c r="N26" s="25"/>
      <c r="O26" s="25"/>
      <c r="P26" s="25"/>
      <c r="Q26" s="25"/>
      <c r="R26" s="25"/>
    </row>
    <row r="27" spans="2:20" s="34" customFormat="1" ht="54.75" hidden="1" customHeight="1" x14ac:dyDescent="0.25">
      <c r="B27" s="90" t="e">
        <f>TRIM(#REF!)&amp;" "&amp;TRIM(F27)</f>
        <v>#REF!</v>
      </c>
      <c r="C27" s="96">
        <v>6</v>
      </c>
      <c r="D27" s="111" t="s">
        <v>171</v>
      </c>
      <c r="E27" s="111" t="s">
        <v>172</v>
      </c>
      <c r="F27" s="24" t="s">
        <v>173</v>
      </c>
      <c r="G27" s="95" t="s">
        <v>37</v>
      </c>
      <c r="H27" s="96" t="s">
        <v>101</v>
      </c>
      <c r="I27" s="96" t="s">
        <v>106</v>
      </c>
      <c r="J27" s="96" t="s">
        <v>136</v>
      </c>
      <c r="K27" s="95" t="s">
        <v>145</v>
      </c>
      <c r="L27" s="40"/>
      <c r="M27" s="25"/>
      <c r="N27" s="25"/>
      <c r="O27" s="25"/>
      <c r="P27" s="25"/>
      <c r="Q27" s="25"/>
      <c r="R27" s="25"/>
    </row>
    <row r="28" spans="2:20" s="34" customFormat="1" ht="94.5" customHeight="1" x14ac:dyDescent="0.25">
      <c r="B28" s="90" t="e">
        <f>TRIM(#REF!)&amp;" "&amp;TRIM(F28)</f>
        <v>#REF!</v>
      </c>
      <c r="C28" s="96">
        <v>139</v>
      </c>
      <c r="D28" s="111" t="s">
        <v>482</v>
      </c>
      <c r="E28" s="111" t="s">
        <v>389</v>
      </c>
      <c r="F28" s="24" t="s">
        <v>483</v>
      </c>
      <c r="G28" s="95" t="s">
        <v>414</v>
      </c>
      <c r="H28" s="96" t="s">
        <v>36</v>
      </c>
      <c r="I28" s="96" t="s">
        <v>237</v>
      </c>
      <c r="J28" s="96" t="s">
        <v>136</v>
      </c>
      <c r="K28" s="95" t="s">
        <v>145</v>
      </c>
      <c r="L28" s="40"/>
      <c r="M28" s="25"/>
      <c r="N28" s="25"/>
      <c r="O28" s="25"/>
      <c r="P28" s="25"/>
      <c r="Q28" s="25"/>
      <c r="R28" s="25"/>
    </row>
    <row r="29" spans="2:20" s="34" customFormat="1" ht="54.75" hidden="1" customHeight="1" x14ac:dyDescent="0.25">
      <c r="B29" s="90" t="e">
        <f>TRIM(#REF!)&amp;" "&amp;TRIM(F29)</f>
        <v>#REF!</v>
      </c>
      <c r="C29" s="96">
        <v>83</v>
      </c>
      <c r="D29" s="111" t="s">
        <v>388</v>
      </c>
      <c r="E29" s="111" t="s">
        <v>389</v>
      </c>
      <c r="F29" s="24" t="s">
        <v>390</v>
      </c>
      <c r="G29" s="95" t="s">
        <v>37</v>
      </c>
      <c r="H29" s="96" t="s">
        <v>36</v>
      </c>
      <c r="I29" s="96" t="s">
        <v>106</v>
      </c>
      <c r="J29" s="96" t="s">
        <v>136</v>
      </c>
      <c r="K29" s="95" t="s">
        <v>145</v>
      </c>
      <c r="L29" s="40"/>
      <c r="M29" s="25"/>
      <c r="N29" s="25"/>
      <c r="O29" s="25"/>
      <c r="P29" s="25"/>
      <c r="Q29" s="25"/>
      <c r="R29" s="25"/>
    </row>
    <row r="30" spans="2:20" s="34" customFormat="1" ht="84" customHeight="1" x14ac:dyDescent="0.25">
      <c r="B30" s="90" t="e">
        <f>TRIM(#REF!)&amp;" "&amp;TRIM(F30)</f>
        <v>#REF!</v>
      </c>
      <c r="C30" s="96">
        <v>163</v>
      </c>
      <c r="D30" s="111" t="s">
        <v>532</v>
      </c>
      <c r="E30" s="111" t="s">
        <v>389</v>
      </c>
      <c r="F30" s="51" t="s">
        <v>533</v>
      </c>
      <c r="G30" s="95" t="s">
        <v>744</v>
      </c>
      <c r="H30" s="96" t="s">
        <v>36</v>
      </c>
      <c r="I30" s="96" t="s">
        <v>237</v>
      </c>
      <c r="J30" s="96" t="s">
        <v>136</v>
      </c>
      <c r="K30" s="95" t="s">
        <v>145</v>
      </c>
      <c r="L30" s="40"/>
      <c r="M30" s="25"/>
      <c r="N30" s="25"/>
      <c r="O30" s="25"/>
      <c r="P30" s="25"/>
      <c r="Q30" s="25"/>
      <c r="R30" s="25"/>
    </row>
    <row r="31" spans="2:20" s="34" customFormat="1" ht="54.75" customHeight="1" x14ac:dyDescent="0.25">
      <c r="B31" s="90" t="e">
        <f>TRIM(#REF!)&amp;" "&amp;TRIM(F31)</f>
        <v>#REF!</v>
      </c>
      <c r="C31" s="96">
        <v>221</v>
      </c>
      <c r="D31" s="111" t="s">
        <v>647</v>
      </c>
      <c r="E31" s="111" t="s">
        <v>389</v>
      </c>
      <c r="F31" s="24" t="s">
        <v>648</v>
      </c>
      <c r="G31" s="95" t="s">
        <v>161</v>
      </c>
      <c r="H31" s="96" t="s">
        <v>36</v>
      </c>
      <c r="I31" s="96" t="s">
        <v>237</v>
      </c>
      <c r="J31" s="96" t="s">
        <v>136</v>
      </c>
      <c r="K31" s="95" t="s">
        <v>145</v>
      </c>
      <c r="L31" s="113"/>
      <c r="M31" s="113"/>
      <c r="N31" s="113"/>
      <c r="O31" s="113"/>
      <c r="P31" s="113"/>
      <c r="Q31" s="113"/>
      <c r="R31" s="113"/>
    </row>
    <row r="32" spans="2:20" s="34" customFormat="1" ht="54.75" customHeight="1" x14ac:dyDescent="0.25">
      <c r="B32" s="90" t="e">
        <f>TRIM(#REF!)&amp;" "&amp;TRIM(F32)</f>
        <v>#REF!</v>
      </c>
      <c r="C32" s="96">
        <v>116</v>
      </c>
      <c r="D32" s="111" t="s">
        <v>234</v>
      </c>
      <c r="E32" s="111" t="s">
        <v>389</v>
      </c>
      <c r="F32" s="24" t="s">
        <v>441</v>
      </c>
      <c r="G32" s="95" t="s">
        <v>37</v>
      </c>
      <c r="H32" s="96" t="s">
        <v>36</v>
      </c>
      <c r="I32" s="96" t="s">
        <v>237</v>
      </c>
      <c r="J32" s="96" t="s">
        <v>136</v>
      </c>
      <c r="K32" s="95" t="s">
        <v>145</v>
      </c>
      <c r="L32" s="40"/>
      <c r="M32" s="25"/>
      <c r="N32" s="25"/>
      <c r="O32" s="25"/>
      <c r="P32" s="25"/>
      <c r="Q32" s="25"/>
      <c r="R32" s="25"/>
    </row>
    <row r="33" spans="2:18" s="34" customFormat="1" ht="86.25" customHeight="1" x14ac:dyDescent="0.25">
      <c r="B33" s="90" t="e">
        <f>TRIM(#REF!)&amp;" "&amp;TRIM(F33)</f>
        <v>#REF!</v>
      </c>
      <c r="C33" s="96">
        <v>108</v>
      </c>
      <c r="D33" s="111" t="s">
        <v>146</v>
      </c>
      <c r="E33" s="111" t="s">
        <v>425</v>
      </c>
      <c r="F33" s="24" t="s">
        <v>426</v>
      </c>
      <c r="G33" s="95" t="s">
        <v>744</v>
      </c>
      <c r="H33" s="96" t="s">
        <v>101</v>
      </c>
      <c r="I33" s="96" t="s">
        <v>237</v>
      </c>
      <c r="J33" s="96" t="s">
        <v>136</v>
      </c>
      <c r="K33" s="95" t="s">
        <v>145</v>
      </c>
      <c r="L33" s="40"/>
      <c r="M33" s="25"/>
      <c r="N33" s="25"/>
      <c r="O33" s="25"/>
      <c r="P33" s="25"/>
      <c r="Q33" s="25"/>
      <c r="R33" s="25"/>
    </row>
    <row r="34" spans="2:18" s="34" customFormat="1" ht="73.5" hidden="1" customHeight="1" x14ac:dyDescent="0.25">
      <c r="B34" s="90" t="e">
        <f>TRIM(#REF!)&amp;" "&amp;TRIM(F34)</f>
        <v>#REF!</v>
      </c>
      <c r="C34" s="96">
        <v>300</v>
      </c>
      <c r="D34" s="111" t="s">
        <v>526</v>
      </c>
      <c r="E34" s="111" t="s">
        <v>820</v>
      </c>
      <c r="F34" s="24" t="s">
        <v>821</v>
      </c>
      <c r="G34" s="95" t="s">
        <v>293</v>
      </c>
      <c r="H34" s="96" t="s">
        <v>36</v>
      </c>
      <c r="I34" s="96" t="s">
        <v>106</v>
      </c>
      <c r="J34" s="96" t="s">
        <v>157</v>
      </c>
      <c r="K34" s="95" t="s">
        <v>145</v>
      </c>
      <c r="L34" s="113"/>
      <c r="M34" s="113"/>
      <c r="N34" s="113"/>
      <c r="O34" s="113"/>
      <c r="P34" s="113"/>
      <c r="Q34" s="113"/>
      <c r="R34" s="113"/>
    </row>
    <row r="35" spans="2:18" s="34" customFormat="1" ht="54.75" hidden="1" customHeight="1" x14ac:dyDescent="0.25">
      <c r="B35" s="90" t="e">
        <f>TRIM(#REF!)&amp;" "&amp;TRIM(F35)</f>
        <v>#REF!</v>
      </c>
      <c r="C35" s="96">
        <v>283</v>
      </c>
      <c r="D35" s="111" t="s">
        <v>774</v>
      </c>
      <c r="E35" s="111" t="s">
        <v>775</v>
      </c>
      <c r="F35" s="24" t="s">
        <v>776</v>
      </c>
      <c r="G35" s="95" t="s">
        <v>161</v>
      </c>
      <c r="H35" s="96" t="s">
        <v>36</v>
      </c>
      <c r="I35" s="96" t="s">
        <v>106</v>
      </c>
      <c r="J35" s="96" t="s">
        <v>157</v>
      </c>
      <c r="K35" s="95" t="s">
        <v>100</v>
      </c>
      <c r="L35" s="113"/>
      <c r="M35" s="113"/>
      <c r="N35" s="113"/>
      <c r="O35" s="113"/>
      <c r="P35" s="113"/>
      <c r="Q35" s="113"/>
      <c r="R35" s="113"/>
    </row>
    <row r="36" spans="2:18" s="34" customFormat="1" ht="54.75" hidden="1" customHeight="1" x14ac:dyDescent="0.25">
      <c r="B36" s="90" t="e">
        <f>TRIM(#REF!)&amp;" "&amp;TRIM(F36)</f>
        <v>#REF!</v>
      </c>
      <c r="C36" s="96">
        <v>12</v>
      </c>
      <c r="D36" s="111" t="s">
        <v>174</v>
      </c>
      <c r="E36" s="111" t="s">
        <v>175</v>
      </c>
      <c r="F36" s="24" t="s">
        <v>176</v>
      </c>
      <c r="G36" s="95" t="s">
        <v>161</v>
      </c>
      <c r="H36" s="96" t="s">
        <v>101</v>
      </c>
      <c r="I36" s="96" t="s">
        <v>106</v>
      </c>
      <c r="J36" s="96" t="s">
        <v>136</v>
      </c>
      <c r="K36" s="95" t="s">
        <v>262</v>
      </c>
      <c r="L36" s="40"/>
      <c r="M36" s="25"/>
      <c r="N36" s="25"/>
      <c r="O36" s="25"/>
      <c r="P36" s="25"/>
      <c r="Q36" s="25"/>
      <c r="R36" s="25"/>
    </row>
    <row r="37" spans="2:18" s="34" customFormat="1" ht="54.75" hidden="1" customHeight="1" x14ac:dyDescent="0.25">
      <c r="B37" s="90" t="e">
        <f>TRIM(#REF!)&amp;" "&amp;TRIM(F37)</f>
        <v>#REF!</v>
      </c>
      <c r="C37" s="96">
        <v>202</v>
      </c>
      <c r="D37" s="111" t="s">
        <v>385</v>
      </c>
      <c r="E37" s="111" t="s">
        <v>187</v>
      </c>
      <c r="F37" s="24" t="s">
        <v>610</v>
      </c>
      <c r="G37" s="95" t="s">
        <v>293</v>
      </c>
      <c r="H37" s="96" t="s">
        <v>36</v>
      </c>
      <c r="I37" s="96" t="s">
        <v>106</v>
      </c>
      <c r="J37" s="96" t="s">
        <v>136</v>
      </c>
      <c r="K37" s="95" t="s">
        <v>145</v>
      </c>
      <c r="L37" s="95" t="e">
        <v>#N/A</v>
      </c>
      <c r="M37" s="113"/>
      <c r="N37" s="113"/>
      <c r="O37" s="113"/>
      <c r="P37" s="113"/>
      <c r="Q37" s="113"/>
      <c r="R37" s="113"/>
    </row>
    <row r="38" spans="2:18" s="34" customFormat="1" ht="54.75" hidden="1" customHeight="1" x14ac:dyDescent="0.25">
      <c r="B38" s="90" t="e">
        <f>TRIM(#REF!)&amp;" "&amp;TRIM(F38)</f>
        <v>#REF!</v>
      </c>
      <c r="C38" s="96">
        <v>16</v>
      </c>
      <c r="D38" s="111" t="s">
        <v>186</v>
      </c>
      <c r="E38" s="111" t="s">
        <v>187</v>
      </c>
      <c r="F38" s="24" t="s">
        <v>188</v>
      </c>
      <c r="G38" s="95" t="s">
        <v>744</v>
      </c>
      <c r="H38" s="96" t="s">
        <v>36</v>
      </c>
      <c r="I38" s="96" t="s">
        <v>156</v>
      </c>
      <c r="J38" s="96" t="s">
        <v>136</v>
      </c>
      <c r="K38" s="95" t="s">
        <v>145</v>
      </c>
      <c r="L38" s="40"/>
      <c r="M38" s="25"/>
      <c r="N38" s="25"/>
      <c r="O38" s="25"/>
      <c r="P38" s="25"/>
      <c r="Q38" s="25"/>
      <c r="R38" s="25"/>
    </row>
    <row r="39" spans="2:18" s="34" customFormat="1" ht="54.75" hidden="1" customHeight="1" x14ac:dyDescent="0.25">
      <c r="B39" s="90" t="e">
        <f>TRIM(#REF!)&amp;" "&amp;TRIM(F39)</f>
        <v>#REF!</v>
      </c>
      <c r="C39" s="96">
        <v>209</v>
      </c>
      <c r="D39" s="111" t="s">
        <v>625</v>
      </c>
      <c r="E39" s="111" t="s">
        <v>187</v>
      </c>
      <c r="F39" s="24" t="s">
        <v>626</v>
      </c>
      <c r="G39" s="95" t="s">
        <v>293</v>
      </c>
      <c r="H39" s="96" t="s">
        <v>36</v>
      </c>
      <c r="I39" s="96" t="s">
        <v>106</v>
      </c>
      <c r="J39" s="96" t="s">
        <v>136</v>
      </c>
      <c r="K39" s="95" t="s">
        <v>145</v>
      </c>
      <c r="L39" s="113"/>
      <c r="M39" s="113"/>
      <c r="N39" s="113"/>
      <c r="O39" s="113"/>
      <c r="P39" s="113"/>
      <c r="Q39" s="113"/>
      <c r="R39" s="113"/>
    </row>
    <row r="40" spans="2:18" s="34" customFormat="1" ht="54.75" hidden="1" customHeight="1" x14ac:dyDescent="0.25">
      <c r="B40" s="90" t="e">
        <f>TRIM(#REF!)&amp;" "&amp;TRIM(F40)</f>
        <v>#REF!</v>
      </c>
      <c r="C40" s="96">
        <v>59</v>
      </c>
      <c r="D40" s="111" t="s">
        <v>342</v>
      </c>
      <c r="E40" s="111" t="s">
        <v>211</v>
      </c>
      <c r="F40" s="24" t="s">
        <v>343</v>
      </c>
      <c r="G40" s="95" t="s">
        <v>799</v>
      </c>
      <c r="H40" s="96" t="s">
        <v>101</v>
      </c>
      <c r="I40" s="96" t="s">
        <v>106</v>
      </c>
      <c r="J40" s="96" t="s">
        <v>136</v>
      </c>
      <c r="K40" s="95" t="s">
        <v>145</v>
      </c>
      <c r="L40" s="40"/>
      <c r="M40" s="25"/>
      <c r="N40" s="25"/>
      <c r="O40" s="25"/>
      <c r="P40" s="25"/>
      <c r="Q40" s="25"/>
      <c r="R40" s="25"/>
    </row>
    <row r="41" spans="2:18" s="34" customFormat="1" ht="82.5" hidden="1" customHeight="1" x14ac:dyDescent="0.25">
      <c r="B41" s="90" t="e">
        <f>TRIM(#REF!)&amp;" "&amp;TRIM(F41)</f>
        <v>#REF!</v>
      </c>
      <c r="C41" s="96">
        <v>51</v>
      </c>
      <c r="D41" s="111" t="s">
        <v>278</v>
      </c>
      <c r="E41" s="111" t="s">
        <v>211</v>
      </c>
      <c r="F41" s="24" t="s">
        <v>279</v>
      </c>
      <c r="G41" s="95" t="s">
        <v>37</v>
      </c>
      <c r="H41" s="96" t="s">
        <v>101</v>
      </c>
      <c r="I41" s="96" t="s">
        <v>106</v>
      </c>
      <c r="J41" s="96" t="s">
        <v>136</v>
      </c>
      <c r="K41" s="95" t="s">
        <v>145</v>
      </c>
      <c r="L41" s="40"/>
      <c r="M41" s="25"/>
      <c r="N41" s="25"/>
      <c r="O41" s="25"/>
      <c r="P41" s="25"/>
      <c r="Q41" s="25"/>
      <c r="R41" s="25"/>
    </row>
    <row r="42" spans="2:18" s="34" customFormat="1" ht="65.25" hidden="1" customHeight="1" x14ac:dyDescent="0.25">
      <c r="B42" s="90" t="e">
        <f>TRIM(#REF!)&amp;" "&amp;TRIM(F42)</f>
        <v>#REF!</v>
      </c>
      <c r="C42" s="96">
        <v>24</v>
      </c>
      <c r="D42" s="111" t="s">
        <v>210</v>
      </c>
      <c r="E42" s="111" t="s">
        <v>211</v>
      </c>
      <c r="F42" s="24" t="s">
        <v>212</v>
      </c>
      <c r="G42" s="95" t="s">
        <v>37</v>
      </c>
      <c r="H42" s="96" t="s">
        <v>101</v>
      </c>
      <c r="I42" s="96" t="s">
        <v>156</v>
      </c>
      <c r="J42" s="96" t="s">
        <v>136</v>
      </c>
      <c r="K42" s="95" t="s">
        <v>145</v>
      </c>
      <c r="L42" s="40"/>
      <c r="M42" s="25"/>
      <c r="N42" s="25"/>
      <c r="O42" s="25"/>
      <c r="P42" s="25"/>
      <c r="Q42" s="25"/>
      <c r="R42" s="25"/>
    </row>
    <row r="43" spans="2:18" s="34" customFormat="1" ht="89.25" hidden="1" customHeight="1" x14ac:dyDescent="0.25">
      <c r="B43" s="90" t="e">
        <f>TRIM(#REF!)&amp;" "&amp;TRIM(F43)</f>
        <v>#REF!</v>
      </c>
      <c r="C43" s="96">
        <v>280</v>
      </c>
      <c r="D43" s="111" t="s">
        <v>767</v>
      </c>
      <c r="E43" s="111" t="s">
        <v>211</v>
      </c>
      <c r="F43" s="24" t="s">
        <v>768</v>
      </c>
      <c r="G43" s="95" t="s">
        <v>37</v>
      </c>
      <c r="H43" s="96" t="s">
        <v>101</v>
      </c>
      <c r="I43" s="96" t="s">
        <v>106</v>
      </c>
      <c r="J43" s="96" t="s">
        <v>136</v>
      </c>
      <c r="K43" s="95" t="s">
        <v>145</v>
      </c>
      <c r="L43" s="113"/>
      <c r="M43" s="113"/>
      <c r="N43" s="113"/>
      <c r="O43" s="113"/>
      <c r="P43" s="113"/>
      <c r="Q43" s="113"/>
      <c r="R43" s="113"/>
    </row>
    <row r="44" spans="2:18" s="34" customFormat="1" ht="89.25" customHeight="1" x14ac:dyDescent="0.25">
      <c r="B44" s="90" t="e">
        <f>TRIM(#REF!)&amp;" "&amp;TRIM(F44)</f>
        <v>#REF!</v>
      </c>
      <c r="C44" s="96">
        <v>228</v>
      </c>
      <c r="D44" s="111" t="s">
        <v>658</v>
      </c>
      <c r="E44" s="111" t="s">
        <v>211</v>
      </c>
      <c r="F44" s="24" t="s">
        <v>659</v>
      </c>
      <c r="G44" s="95" t="s">
        <v>161</v>
      </c>
      <c r="H44" s="96" t="s">
        <v>101</v>
      </c>
      <c r="I44" s="96" t="s">
        <v>237</v>
      </c>
      <c r="J44" s="96" t="s">
        <v>136</v>
      </c>
      <c r="K44" s="95" t="s">
        <v>145</v>
      </c>
      <c r="L44" s="113"/>
      <c r="M44" s="113"/>
      <c r="N44" s="113"/>
      <c r="O44" s="113"/>
      <c r="P44" s="113"/>
      <c r="Q44" s="113"/>
      <c r="R44" s="113"/>
    </row>
    <row r="45" spans="2:18" s="34" customFormat="1" ht="89.25" hidden="1" customHeight="1" x14ac:dyDescent="0.25">
      <c r="B45" s="90" t="e">
        <f>TRIM(#REF!)&amp;" "&amp;TRIM(F45)</f>
        <v>#REF!</v>
      </c>
      <c r="C45" s="96">
        <v>127</v>
      </c>
      <c r="D45" s="111" t="s">
        <v>462</v>
      </c>
      <c r="E45" s="111" t="s">
        <v>211</v>
      </c>
      <c r="F45" s="24" t="s">
        <v>461</v>
      </c>
      <c r="G45" s="95" t="s">
        <v>315</v>
      </c>
      <c r="H45" s="96" t="s">
        <v>101</v>
      </c>
      <c r="I45" s="96" t="s">
        <v>156</v>
      </c>
      <c r="J45" s="96" t="s">
        <v>136</v>
      </c>
      <c r="K45" s="95" t="s">
        <v>145</v>
      </c>
      <c r="L45" s="40"/>
      <c r="M45" s="25"/>
      <c r="N45" s="25"/>
      <c r="O45" s="25"/>
      <c r="P45" s="25"/>
      <c r="Q45" s="25"/>
      <c r="R45" s="25"/>
    </row>
    <row r="46" spans="2:18" s="34" customFormat="1" ht="89.25" hidden="1" customHeight="1" x14ac:dyDescent="0.25">
      <c r="B46" s="90" t="e">
        <f>TRIM(#REF!)&amp;" "&amp;TRIM(F46)</f>
        <v>#REF!</v>
      </c>
      <c r="C46" s="96">
        <v>98</v>
      </c>
      <c r="D46" s="111" t="s">
        <v>399</v>
      </c>
      <c r="E46" s="111" t="s">
        <v>192</v>
      </c>
      <c r="F46" s="24" t="s">
        <v>400</v>
      </c>
      <c r="G46" s="95" t="s">
        <v>401</v>
      </c>
      <c r="H46" s="96" t="s">
        <v>36</v>
      </c>
      <c r="I46" s="96" t="s">
        <v>106</v>
      </c>
      <c r="J46" s="96" t="s">
        <v>157</v>
      </c>
      <c r="K46" s="95" t="s">
        <v>100</v>
      </c>
      <c r="L46" s="40"/>
      <c r="M46" s="25"/>
      <c r="N46" s="25"/>
      <c r="O46" s="25"/>
      <c r="P46" s="25"/>
      <c r="Q46" s="25"/>
      <c r="R46" s="25"/>
    </row>
    <row r="47" spans="2:18" s="34" customFormat="1" ht="89.25" hidden="1" customHeight="1" x14ac:dyDescent="0.25">
      <c r="B47" s="90" t="e">
        <f>TRIM(#REF!)&amp;" "&amp;TRIM(F47)</f>
        <v>#REF!</v>
      </c>
      <c r="C47" s="96">
        <v>285</v>
      </c>
      <c r="D47" s="111" t="s">
        <v>780</v>
      </c>
      <c r="E47" s="111" t="s">
        <v>192</v>
      </c>
      <c r="F47" s="24" t="s">
        <v>781</v>
      </c>
      <c r="G47" s="95" t="s">
        <v>414</v>
      </c>
      <c r="H47" s="96" t="s">
        <v>36</v>
      </c>
      <c r="I47" s="96" t="s">
        <v>106</v>
      </c>
      <c r="J47" s="96" t="s">
        <v>157</v>
      </c>
      <c r="K47" s="95" t="s">
        <v>100</v>
      </c>
      <c r="L47" s="113"/>
      <c r="M47" s="113"/>
      <c r="N47" s="113"/>
      <c r="O47" s="113"/>
      <c r="P47" s="113"/>
      <c r="Q47" s="113"/>
      <c r="R47" s="113"/>
    </row>
    <row r="48" spans="2:18" s="34" customFormat="1" ht="129" customHeight="1" x14ac:dyDescent="0.25">
      <c r="B48" s="90" t="e">
        <f>TRIM(#REF!)&amp;" "&amp;TRIM(F48)</f>
        <v>#REF!</v>
      </c>
      <c r="C48" s="96">
        <v>154</v>
      </c>
      <c r="D48" s="111" t="s">
        <v>307</v>
      </c>
      <c r="E48" s="111" t="s">
        <v>192</v>
      </c>
      <c r="F48" s="24" t="s">
        <v>515</v>
      </c>
      <c r="G48" s="95" t="s">
        <v>703</v>
      </c>
      <c r="H48" s="96" t="s">
        <v>36</v>
      </c>
      <c r="I48" s="96" t="s">
        <v>237</v>
      </c>
      <c r="J48" s="96" t="s">
        <v>136</v>
      </c>
      <c r="K48" s="95" t="s">
        <v>145</v>
      </c>
      <c r="L48" s="40"/>
      <c r="M48" s="25"/>
      <c r="N48" s="25"/>
      <c r="O48" s="25"/>
      <c r="P48" s="25"/>
      <c r="Q48" s="25"/>
      <c r="R48" s="25"/>
    </row>
    <row r="49" spans="2:18" s="117" customFormat="1" ht="89.25" hidden="1" customHeight="1" x14ac:dyDescent="0.25">
      <c r="B49" s="118" t="e">
        <f>TRIM(#REF!)&amp;" "&amp;TRIM(F49)</f>
        <v>#REF!</v>
      </c>
      <c r="C49" s="96">
        <v>18</v>
      </c>
      <c r="D49" s="111" t="s">
        <v>191</v>
      </c>
      <c r="E49" s="111" t="s">
        <v>192</v>
      </c>
      <c r="F49" s="24" t="s">
        <v>193</v>
      </c>
      <c r="G49" s="95" t="s">
        <v>194</v>
      </c>
      <c r="H49" s="96" t="s">
        <v>36</v>
      </c>
      <c r="I49" s="96" t="s">
        <v>156</v>
      </c>
      <c r="J49" s="96" t="s">
        <v>157</v>
      </c>
      <c r="K49" s="95" t="s">
        <v>42</v>
      </c>
      <c r="L49" s="40" t="e">
        <v>#N/A</v>
      </c>
      <c r="M49" s="25" t="e">
        <v>#N/A</v>
      </c>
      <c r="N49" s="25" t="e">
        <v>#N/A</v>
      </c>
      <c r="O49" s="25" t="e">
        <v>#N/A</v>
      </c>
      <c r="P49" s="25" t="e">
        <v>#N/A</v>
      </c>
      <c r="Q49" s="25" t="e">
        <v>#N/A</v>
      </c>
      <c r="R49" s="25" t="e">
        <v>#N/A</v>
      </c>
    </row>
    <row r="50" spans="2:18" s="34" customFormat="1" ht="89.25" customHeight="1" x14ac:dyDescent="0.25">
      <c r="B50" s="90" t="e">
        <f>TRIM(#REF!)&amp;" "&amp;TRIM(F50)</f>
        <v>#REF!</v>
      </c>
      <c r="C50" s="96">
        <v>63</v>
      </c>
      <c r="D50" s="111" t="s">
        <v>349</v>
      </c>
      <c r="E50" s="111" t="s">
        <v>235</v>
      </c>
      <c r="F50" s="24" t="s">
        <v>350</v>
      </c>
      <c r="G50" s="95" t="s">
        <v>758</v>
      </c>
      <c r="H50" s="96" t="s">
        <v>101</v>
      </c>
      <c r="I50" s="96" t="s">
        <v>237</v>
      </c>
      <c r="J50" s="96" t="s">
        <v>136</v>
      </c>
      <c r="K50" s="95" t="s">
        <v>145</v>
      </c>
      <c r="L50" s="40"/>
      <c r="M50" s="25"/>
      <c r="N50" s="25"/>
      <c r="O50" s="25"/>
      <c r="P50" s="25"/>
      <c r="Q50" s="25"/>
      <c r="R50" s="25"/>
    </row>
    <row r="51" spans="2:18" s="34" customFormat="1" ht="89.25" customHeight="1" x14ac:dyDescent="0.25">
      <c r="B51" s="90" t="e">
        <f>TRIM(#REF!)&amp;" "&amp;TRIM(F51)</f>
        <v>#REF!</v>
      </c>
      <c r="C51" s="96">
        <v>130</v>
      </c>
      <c r="D51" s="111" t="s">
        <v>466</v>
      </c>
      <c r="E51" s="111" t="s">
        <v>235</v>
      </c>
      <c r="F51" s="24" t="s">
        <v>467</v>
      </c>
      <c r="G51" s="95" t="s">
        <v>799</v>
      </c>
      <c r="H51" s="96" t="s">
        <v>101</v>
      </c>
      <c r="I51" s="96" t="s">
        <v>237</v>
      </c>
      <c r="J51" s="96" t="s">
        <v>136</v>
      </c>
      <c r="K51" s="95" t="s">
        <v>145</v>
      </c>
      <c r="L51" s="40"/>
      <c r="M51" s="25"/>
      <c r="N51" s="25"/>
      <c r="O51" s="25"/>
      <c r="P51" s="25"/>
      <c r="Q51" s="25"/>
      <c r="R51" s="25"/>
    </row>
    <row r="52" spans="2:18" s="34" customFormat="1" ht="54.75" hidden="1" customHeight="1" x14ac:dyDescent="0.25">
      <c r="B52" s="90" t="e">
        <f>TRIM(#REF!)&amp;" "&amp;TRIM(F52)</f>
        <v>#REF!</v>
      </c>
      <c r="C52" s="96">
        <v>295</v>
      </c>
      <c r="D52" s="111" t="s">
        <v>813</v>
      </c>
      <c r="E52" s="111" t="s">
        <v>235</v>
      </c>
      <c r="F52" s="24" t="s">
        <v>814</v>
      </c>
      <c r="G52" s="95" t="s">
        <v>662</v>
      </c>
      <c r="H52" s="96" t="s">
        <v>815</v>
      </c>
      <c r="I52" s="96" t="s">
        <v>156</v>
      </c>
      <c r="J52" s="96" t="s">
        <v>157</v>
      </c>
      <c r="K52" s="95" t="s">
        <v>100</v>
      </c>
      <c r="L52" s="113"/>
      <c r="M52" s="113"/>
      <c r="N52" s="113"/>
      <c r="O52" s="113"/>
      <c r="P52" s="113"/>
      <c r="Q52" s="113"/>
      <c r="R52" s="113"/>
    </row>
    <row r="53" spans="2:18" s="34" customFormat="1" ht="87" hidden="1" customHeight="1" x14ac:dyDescent="0.25">
      <c r="B53" s="90" t="e">
        <f>TRIM(#REF!)&amp;" "&amp;TRIM(F53)</f>
        <v>#REF!</v>
      </c>
      <c r="C53" s="96">
        <v>32</v>
      </c>
      <c r="D53" s="111" t="s">
        <v>234</v>
      </c>
      <c r="E53" s="111" t="s">
        <v>235</v>
      </c>
      <c r="F53" s="24" t="s">
        <v>236</v>
      </c>
      <c r="G53" s="95" t="s">
        <v>116</v>
      </c>
      <c r="H53" s="96" t="s">
        <v>36</v>
      </c>
      <c r="I53" s="96" t="s">
        <v>237</v>
      </c>
      <c r="J53" s="96" t="s">
        <v>157</v>
      </c>
      <c r="K53" s="95" t="s">
        <v>100</v>
      </c>
      <c r="L53" s="40" t="e">
        <v>#N/A</v>
      </c>
      <c r="M53" s="25" t="e">
        <v>#N/A</v>
      </c>
      <c r="N53" s="25" t="e">
        <v>#N/A</v>
      </c>
      <c r="O53" s="25" t="e">
        <v>#N/A</v>
      </c>
      <c r="P53" s="25" t="e">
        <v>#N/A</v>
      </c>
      <c r="Q53" s="25" t="e">
        <v>#N/A</v>
      </c>
      <c r="R53" s="25" t="e">
        <v>#N/A</v>
      </c>
    </row>
    <row r="54" spans="2:18" s="34" customFormat="1" ht="87.75" customHeight="1" x14ac:dyDescent="0.25">
      <c r="B54" s="90" t="e">
        <f>TRIM(#REF!)&amp;" "&amp;TRIM(F54)</f>
        <v>#REF!</v>
      </c>
      <c r="C54" s="96">
        <v>104</v>
      </c>
      <c r="D54" s="111" t="s">
        <v>417</v>
      </c>
      <c r="E54" s="111" t="s">
        <v>235</v>
      </c>
      <c r="F54" s="24" t="s">
        <v>418</v>
      </c>
      <c r="G54" s="95" t="s">
        <v>662</v>
      </c>
      <c r="H54" s="96" t="s">
        <v>36</v>
      </c>
      <c r="I54" s="96" t="s">
        <v>237</v>
      </c>
      <c r="J54" s="96" t="s">
        <v>136</v>
      </c>
      <c r="K54" s="95" t="s">
        <v>145</v>
      </c>
      <c r="L54" s="40"/>
      <c r="M54" s="25"/>
      <c r="N54" s="25"/>
      <c r="O54" s="25"/>
      <c r="P54" s="25"/>
      <c r="Q54" s="25"/>
      <c r="R54" s="25"/>
    </row>
    <row r="55" spans="2:18" s="34" customFormat="1" ht="97.5" hidden="1" customHeight="1" x14ac:dyDescent="0.25">
      <c r="B55" s="90" t="e">
        <f>TRIM(#REF!)&amp;" "&amp;TRIM(F55)</f>
        <v>#REF!</v>
      </c>
      <c r="C55" s="96">
        <v>271</v>
      </c>
      <c r="D55" s="111" t="s">
        <v>283</v>
      </c>
      <c r="E55" s="111" t="s">
        <v>692</v>
      </c>
      <c r="F55" s="24" t="s">
        <v>750</v>
      </c>
      <c r="G55" s="95" t="s">
        <v>798</v>
      </c>
      <c r="H55" s="96" t="s">
        <v>36</v>
      </c>
      <c r="I55" s="96" t="s">
        <v>237</v>
      </c>
      <c r="J55" s="96" t="s">
        <v>136</v>
      </c>
      <c r="K55" s="95" t="s">
        <v>262</v>
      </c>
      <c r="L55" s="113"/>
      <c r="M55" s="113"/>
      <c r="N55" s="113"/>
      <c r="O55" s="113"/>
      <c r="P55" s="113"/>
      <c r="Q55" s="113"/>
      <c r="R55" s="113"/>
    </row>
    <row r="56" spans="2:18" s="34" customFormat="1" ht="97.5" hidden="1" customHeight="1" x14ac:dyDescent="0.25">
      <c r="B56" s="90" t="e">
        <f>TRIM(#REF!)&amp;" "&amp;TRIM(F56)</f>
        <v>#REF!</v>
      </c>
      <c r="C56" s="96">
        <v>244</v>
      </c>
      <c r="D56" s="111" t="s">
        <v>695</v>
      </c>
      <c r="E56" s="111" t="s">
        <v>692</v>
      </c>
      <c r="F56" s="24" t="s">
        <v>696</v>
      </c>
      <c r="G56" s="95" t="s">
        <v>414</v>
      </c>
      <c r="H56" s="96" t="s">
        <v>36</v>
      </c>
      <c r="I56" s="96" t="s">
        <v>106</v>
      </c>
      <c r="J56" s="96" t="s">
        <v>136</v>
      </c>
      <c r="K56" s="95" t="s">
        <v>145</v>
      </c>
      <c r="L56" s="113"/>
      <c r="M56" s="113"/>
      <c r="N56" s="113"/>
      <c r="O56" s="113"/>
      <c r="P56" s="113"/>
      <c r="Q56" s="113"/>
      <c r="R56" s="113"/>
    </row>
    <row r="57" spans="2:18" s="34" customFormat="1" ht="54.75" hidden="1" customHeight="1" x14ac:dyDescent="0.25">
      <c r="B57" s="90" t="e">
        <f>TRIM(#REF!)&amp;" "&amp;TRIM(F57)</f>
        <v>#REF!</v>
      </c>
      <c r="C57" s="96">
        <v>256</v>
      </c>
      <c r="D57" s="111" t="s">
        <v>718</v>
      </c>
      <c r="E57" s="111" t="s">
        <v>719</v>
      </c>
      <c r="F57" s="24" t="s">
        <v>720</v>
      </c>
      <c r="G57" s="95" t="s">
        <v>806</v>
      </c>
      <c r="H57" s="96" t="s">
        <v>36</v>
      </c>
      <c r="I57" s="96" t="s">
        <v>106</v>
      </c>
      <c r="J57" s="96" t="s">
        <v>136</v>
      </c>
      <c r="K57" s="95" t="s">
        <v>145</v>
      </c>
      <c r="L57" s="113"/>
      <c r="M57" s="113"/>
      <c r="N57" s="113"/>
      <c r="O57" s="113"/>
      <c r="P57" s="113"/>
      <c r="Q57" s="113"/>
      <c r="R57" s="113"/>
    </row>
    <row r="58" spans="2:18" s="34" customFormat="1" ht="54.75" hidden="1" customHeight="1" x14ac:dyDescent="0.25">
      <c r="B58" s="90" t="e">
        <f>TRIM(#REF!)&amp;" "&amp;TRIM(F58)</f>
        <v>#REF!</v>
      </c>
      <c r="C58" s="96">
        <v>52</v>
      </c>
      <c r="D58" s="111" t="s">
        <v>327</v>
      </c>
      <c r="E58" s="111" t="s">
        <v>321</v>
      </c>
      <c r="F58" s="24" t="s">
        <v>328</v>
      </c>
      <c r="G58" s="95" t="s">
        <v>771</v>
      </c>
      <c r="H58" s="96" t="s">
        <v>101</v>
      </c>
      <c r="I58" s="96" t="s">
        <v>106</v>
      </c>
      <c r="J58" s="96" t="s">
        <v>136</v>
      </c>
      <c r="K58" s="95" t="s">
        <v>145</v>
      </c>
      <c r="L58" s="40"/>
      <c r="M58" s="25"/>
      <c r="N58" s="25"/>
      <c r="O58" s="25"/>
      <c r="P58" s="25"/>
      <c r="Q58" s="25"/>
      <c r="R58" s="25"/>
    </row>
    <row r="59" spans="2:18" s="34" customFormat="1" ht="54.75" customHeight="1" x14ac:dyDescent="0.25">
      <c r="B59" s="90" t="e">
        <f>TRIM(#REF!)&amp;" "&amp;TRIM(F59)</f>
        <v>#REF!</v>
      </c>
      <c r="C59" s="96">
        <v>193</v>
      </c>
      <c r="D59" s="111" t="s">
        <v>591</v>
      </c>
      <c r="E59" s="111" t="s">
        <v>321</v>
      </c>
      <c r="F59" s="24" t="s">
        <v>592</v>
      </c>
      <c r="G59" s="95" t="s">
        <v>799</v>
      </c>
      <c r="H59" s="96" t="s">
        <v>101</v>
      </c>
      <c r="I59" s="96" t="s">
        <v>237</v>
      </c>
      <c r="J59" s="96" t="s">
        <v>136</v>
      </c>
      <c r="K59" s="95" t="s">
        <v>145</v>
      </c>
      <c r="L59" s="95" t="e">
        <v>#N/A</v>
      </c>
      <c r="M59" s="113"/>
      <c r="N59" s="113"/>
      <c r="O59" s="113"/>
      <c r="P59" s="113"/>
      <c r="Q59" s="113"/>
      <c r="R59" s="113"/>
    </row>
    <row r="60" spans="2:18" s="34" customFormat="1" ht="54.75" hidden="1" customHeight="1" x14ac:dyDescent="0.25">
      <c r="B60" s="90" t="e">
        <f>TRIM(#REF!)&amp;" "&amp;TRIM(F60)</f>
        <v>#REF!</v>
      </c>
      <c r="C60" s="96">
        <v>274</v>
      </c>
      <c r="D60" s="111" t="s">
        <v>756</v>
      </c>
      <c r="E60" s="111" t="s">
        <v>321</v>
      </c>
      <c r="F60" s="24" t="s">
        <v>757</v>
      </c>
      <c r="G60" s="95" t="s">
        <v>758</v>
      </c>
      <c r="H60" s="96" t="s">
        <v>36</v>
      </c>
      <c r="I60" s="96" t="s">
        <v>106</v>
      </c>
      <c r="J60" s="96" t="s">
        <v>157</v>
      </c>
      <c r="K60" s="95" t="s">
        <v>100</v>
      </c>
      <c r="L60" s="113"/>
      <c r="M60" s="113"/>
      <c r="N60" s="113"/>
      <c r="O60" s="113"/>
      <c r="P60" s="113"/>
      <c r="Q60" s="113"/>
      <c r="R60" s="113"/>
    </row>
    <row r="61" spans="2:18" s="34" customFormat="1" ht="54.75" hidden="1" customHeight="1" x14ac:dyDescent="0.25">
      <c r="B61" s="90" t="e">
        <f>TRIM(#REF!)&amp;" "&amp;TRIM(F61)</f>
        <v>#REF!</v>
      </c>
      <c r="C61" s="96">
        <v>278</v>
      </c>
      <c r="D61" s="111" t="s">
        <v>254</v>
      </c>
      <c r="E61" s="111" t="s">
        <v>321</v>
      </c>
      <c r="F61" s="24" t="s">
        <v>764</v>
      </c>
      <c r="G61" s="95" t="s">
        <v>37</v>
      </c>
      <c r="H61" s="96" t="s">
        <v>36</v>
      </c>
      <c r="I61" s="96" t="s">
        <v>156</v>
      </c>
      <c r="J61" s="96" t="s">
        <v>136</v>
      </c>
      <c r="K61" s="95" t="s">
        <v>262</v>
      </c>
      <c r="L61" s="113"/>
      <c r="M61" s="113"/>
      <c r="N61" s="113"/>
      <c r="O61" s="113"/>
      <c r="P61" s="113"/>
      <c r="Q61" s="113"/>
      <c r="R61" s="113"/>
    </row>
    <row r="62" spans="2:18" s="34" customFormat="1" ht="54.75" hidden="1" customHeight="1" x14ac:dyDescent="0.25">
      <c r="B62" s="90" t="e">
        <f>TRIM(#REF!)&amp;" "&amp;TRIM(F62)</f>
        <v>#REF!</v>
      </c>
      <c r="C62" s="96">
        <v>105</v>
      </c>
      <c r="D62" s="111" t="s">
        <v>419</v>
      </c>
      <c r="E62" s="111" t="s">
        <v>321</v>
      </c>
      <c r="F62" s="24" t="s">
        <v>420</v>
      </c>
      <c r="G62" s="95" t="s">
        <v>801</v>
      </c>
      <c r="H62" s="96" t="s">
        <v>36</v>
      </c>
      <c r="I62" s="96" t="s">
        <v>156</v>
      </c>
      <c r="J62" s="96" t="s">
        <v>136</v>
      </c>
      <c r="K62" s="95" t="s">
        <v>145</v>
      </c>
      <c r="L62" s="40"/>
      <c r="M62" s="25"/>
      <c r="N62" s="25"/>
      <c r="O62" s="25"/>
      <c r="P62" s="25"/>
      <c r="Q62" s="25"/>
      <c r="R62" s="25"/>
    </row>
    <row r="63" spans="2:18" s="34" customFormat="1" ht="54.75" hidden="1" customHeight="1" x14ac:dyDescent="0.25">
      <c r="B63" s="90" t="e">
        <f>TRIM(#REF!)&amp;" "&amp;TRIM(F63)</f>
        <v>#REF!</v>
      </c>
      <c r="C63" s="96">
        <v>207</v>
      </c>
      <c r="D63" s="111" t="s">
        <v>617</v>
      </c>
      <c r="E63" s="111" t="s">
        <v>321</v>
      </c>
      <c r="F63" s="24" t="s">
        <v>618</v>
      </c>
      <c r="G63" s="95" t="s">
        <v>758</v>
      </c>
      <c r="H63" s="96" t="s">
        <v>101</v>
      </c>
      <c r="I63" s="96" t="s">
        <v>156</v>
      </c>
      <c r="J63" s="96" t="s">
        <v>136</v>
      </c>
      <c r="K63" s="95" t="s">
        <v>145</v>
      </c>
      <c r="L63" s="113"/>
      <c r="M63" s="113"/>
      <c r="N63" s="113"/>
      <c r="O63" s="113"/>
      <c r="P63" s="113"/>
      <c r="Q63" s="113"/>
      <c r="R63" s="113"/>
    </row>
    <row r="64" spans="2:18" s="34" customFormat="1" ht="54.75" hidden="1" customHeight="1" x14ac:dyDescent="0.25">
      <c r="B64" s="90" t="e">
        <f>TRIM(#REF!)&amp;" "&amp;TRIM(F64)</f>
        <v>#REF!</v>
      </c>
      <c r="C64" s="96">
        <v>298</v>
      </c>
      <c r="D64" s="111" t="s">
        <v>219</v>
      </c>
      <c r="E64" s="111" t="s">
        <v>321</v>
      </c>
      <c r="F64" s="24" t="s">
        <v>818</v>
      </c>
      <c r="G64" s="95" t="s">
        <v>744</v>
      </c>
      <c r="H64" s="96" t="s">
        <v>101</v>
      </c>
      <c r="I64" s="96" t="s">
        <v>156</v>
      </c>
      <c r="J64" s="96" t="s">
        <v>136</v>
      </c>
      <c r="K64" s="95" t="s">
        <v>145</v>
      </c>
      <c r="L64" s="113"/>
      <c r="M64" s="113"/>
      <c r="N64" s="113"/>
      <c r="O64" s="113"/>
      <c r="P64" s="113"/>
      <c r="Q64" s="113"/>
      <c r="R64" s="113"/>
    </row>
    <row r="65" spans="2:18" s="34" customFormat="1" ht="54.75" hidden="1" customHeight="1" x14ac:dyDescent="0.25">
      <c r="B65" s="90" t="e">
        <f>TRIM(#REF!)&amp;" "&amp;TRIM(F65)</f>
        <v>#REF!</v>
      </c>
      <c r="C65" s="96">
        <v>132</v>
      </c>
      <c r="D65" s="115" t="s">
        <v>470</v>
      </c>
      <c r="E65" s="115" t="s">
        <v>321</v>
      </c>
      <c r="F65" s="51" t="s">
        <v>471</v>
      </c>
      <c r="G65" s="108" t="s">
        <v>37</v>
      </c>
      <c r="H65" s="107" t="s">
        <v>101</v>
      </c>
      <c r="I65" s="107" t="s">
        <v>156</v>
      </c>
      <c r="J65" s="107" t="s">
        <v>136</v>
      </c>
      <c r="K65" s="108" t="s">
        <v>145</v>
      </c>
      <c r="L65" s="40"/>
      <c r="M65" s="25"/>
      <c r="N65" s="25"/>
      <c r="O65" s="25"/>
      <c r="P65" s="25"/>
      <c r="Q65" s="25"/>
      <c r="R65" s="25"/>
    </row>
    <row r="66" spans="2:18" s="34" customFormat="1" ht="54.75" hidden="1" customHeight="1" x14ac:dyDescent="0.25">
      <c r="B66" s="90" t="e">
        <f>TRIM(#REF!)&amp;" "&amp;TRIM(F66)</f>
        <v>#REF!</v>
      </c>
      <c r="C66" s="96">
        <v>120</v>
      </c>
      <c r="D66" s="111" t="s">
        <v>446</v>
      </c>
      <c r="E66" s="111" t="s">
        <v>321</v>
      </c>
      <c r="F66" s="24" t="s">
        <v>447</v>
      </c>
      <c r="G66" s="95" t="s">
        <v>414</v>
      </c>
      <c r="H66" s="96" t="s">
        <v>101</v>
      </c>
      <c r="I66" s="96" t="s">
        <v>106</v>
      </c>
      <c r="J66" s="96" t="s">
        <v>136</v>
      </c>
      <c r="K66" s="95" t="s">
        <v>145</v>
      </c>
      <c r="L66" s="40"/>
      <c r="M66" s="25"/>
      <c r="N66" s="25"/>
      <c r="O66" s="25"/>
      <c r="P66" s="25"/>
      <c r="Q66" s="25"/>
      <c r="R66" s="25"/>
    </row>
    <row r="67" spans="2:18" s="34" customFormat="1" ht="54.75" customHeight="1" x14ac:dyDescent="0.25">
      <c r="B67" s="90" t="e">
        <f>TRIM(#REF!)&amp;" "&amp;TRIM(F67)</f>
        <v>#REF!</v>
      </c>
      <c r="C67" s="96">
        <v>131</v>
      </c>
      <c r="D67" s="111" t="s">
        <v>468</v>
      </c>
      <c r="E67" s="111" t="s">
        <v>321</v>
      </c>
      <c r="F67" s="24" t="s">
        <v>469</v>
      </c>
      <c r="G67" s="95" t="s">
        <v>116</v>
      </c>
      <c r="H67" s="96" t="s">
        <v>101</v>
      </c>
      <c r="I67" s="96" t="s">
        <v>237</v>
      </c>
      <c r="J67" s="96" t="s">
        <v>136</v>
      </c>
      <c r="K67" s="95" t="s">
        <v>145</v>
      </c>
      <c r="L67" s="40"/>
      <c r="M67" s="25"/>
      <c r="N67" s="25"/>
      <c r="O67" s="25"/>
      <c r="P67" s="25"/>
      <c r="Q67" s="25"/>
      <c r="R67" s="25"/>
    </row>
    <row r="68" spans="2:18" s="34" customFormat="1" ht="54.75" hidden="1" customHeight="1" x14ac:dyDescent="0.25">
      <c r="B68" s="90" t="e">
        <f>TRIM(#REF!)&amp;" "&amp;TRIM(F68)</f>
        <v>#REF!</v>
      </c>
      <c r="C68" s="96">
        <v>159</v>
      </c>
      <c r="D68" s="111" t="s">
        <v>524</v>
      </c>
      <c r="E68" s="111" t="s">
        <v>321</v>
      </c>
      <c r="F68" s="24" t="s">
        <v>525</v>
      </c>
      <c r="G68" s="95" t="s">
        <v>37</v>
      </c>
      <c r="H68" s="96" t="s">
        <v>101</v>
      </c>
      <c r="I68" s="96" t="s">
        <v>237</v>
      </c>
      <c r="J68" s="96" t="s">
        <v>136</v>
      </c>
      <c r="K68" s="95" t="s">
        <v>262</v>
      </c>
      <c r="L68" s="40"/>
      <c r="M68" s="25"/>
      <c r="N68" s="25"/>
      <c r="O68" s="25"/>
      <c r="P68" s="25"/>
      <c r="Q68" s="25"/>
      <c r="R68" s="25"/>
    </row>
    <row r="69" spans="2:18" s="34" customFormat="1" ht="66" hidden="1" customHeight="1" x14ac:dyDescent="0.25">
      <c r="B69" s="90" t="e">
        <f>TRIM(#REF!)&amp;" "&amp;TRIM(F69)</f>
        <v>#REF!</v>
      </c>
      <c r="C69" s="96">
        <v>39</v>
      </c>
      <c r="D69" s="111" t="s">
        <v>320</v>
      </c>
      <c r="E69" s="111" t="s">
        <v>321</v>
      </c>
      <c r="F69" s="24" t="s">
        <v>322</v>
      </c>
      <c r="G69" s="95" t="s">
        <v>37</v>
      </c>
      <c r="H69" s="96" t="s">
        <v>101</v>
      </c>
      <c r="I69" s="96" t="s">
        <v>106</v>
      </c>
      <c r="J69" s="96" t="s">
        <v>136</v>
      </c>
      <c r="K69" s="95" t="s">
        <v>145</v>
      </c>
      <c r="L69" s="40"/>
      <c r="M69" s="25"/>
      <c r="N69" s="25"/>
      <c r="O69" s="25"/>
      <c r="P69" s="25"/>
      <c r="Q69" s="25"/>
      <c r="R69" s="25"/>
    </row>
    <row r="70" spans="2:18" s="34" customFormat="1" ht="54.75" hidden="1" customHeight="1" x14ac:dyDescent="0.25">
      <c r="B70" s="90" t="e">
        <f>TRIM(#REF!)&amp;" "&amp;TRIM(F70)</f>
        <v>#REF!</v>
      </c>
      <c r="C70" s="96">
        <v>291</v>
      </c>
      <c r="D70" s="111" t="s">
        <v>793</v>
      </c>
      <c r="E70" s="111" t="s">
        <v>321</v>
      </c>
      <c r="F70" s="24" t="s">
        <v>794</v>
      </c>
      <c r="G70" s="95" t="s">
        <v>37</v>
      </c>
      <c r="H70" s="96" t="s">
        <v>101</v>
      </c>
      <c r="I70" s="96" t="s">
        <v>106</v>
      </c>
      <c r="J70" s="96" t="s">
        <v>136</v>
      </c>
      <c r="K70" s="95" t="s">
        <v>145</v>
      </c>
      <c r="L70" s="113"/>
      <c r="M70" s="113"/>
      <c r="N70" s="113"/>
      <c r="O70" s="113"/>
      <c r="P70" s="113"/>
      <c r="Q70" s="113"/>
      <c r="R70" s="113"/>
    </row>
    <row r="71" spans="2:18" s="34" customFormat="1" ht="54.75" hidden="1" customHeight="1" x14ac:dyDescent="0.25">
      <c r="B71" s="90" t="e">
        <f>TRIM(#REF!)&amp;" "&amp;TRIM(F71)</f>
        <v>#REF!</v>
      </c>
      <c r="C71" s="96">
        <v>97</v>
      </c>
      <c r="D71" s="111" t="s">
        <v>397</v>
      </c>
      <c r="E71" s="111" t="s">
        <v>321</v>
      </c>
      <c r="F71" s="24" t="s">
        <v>398</v>
      </c>
      <c r="G71" s="95" t="s">
        <v>293</v>
      </c>
      <c r="H71" s="96" t="s">
        <v>36</v>
      </c>
      <c r="I71" s="96" t="s">
        <v>106</v>
      </c>
      <c r="J71" s="96" t="s">
        <v>136</v>
      </c>
      <c r="K71" s="95" t="s">
        <v>145</v>
      </c>
      <c r="L71" s="40"/>
      <c r="M71" s="25"/>
      <c r="N71" s="25"/>
      <c r="O71" s="25"/>
      <c r="P71" s="25"/>
      <c r="Q71" s="25"/>
      <c r="R71" s="25"/>
    </row>
    <row r="72" spans="2:18" s="34" customFormat="1" ht="54.75" hidden="1" customHeight="1" x14ac:dyDescent="0.25">
      <c r="B72" s="90" t="e">
        <f>TRIM(#REF!)&amp;" "&amp;TRIM(F72)</f>
        <v>#REF!</v>
      </c>
      <c r="C72" s="96">
        <v>75</v>
      </c>
      <c r="D72" s="111" t="s">
        <v>377</v>
      </c>
      <c r="E72" s="111" t="s">
        <v>321</v>
      </c>
      <c r="F72" s="24" t="s">
        <v>378</v>
      </c>
      <c r="G72" s="95" t="s">
        <v>37</v>
      </c>
      <c r="H72" s="96" t="s">
        <v>101</v>
      </c>
      <c r="I72" s="96" t="s">
        <v>106</v>
      </c>
      <c r="J72" s="96" t="s">
        <v>136</v>
      </c>
      <c r="K72" s="95" t="s">
        <v>145</v>
      </c>
      <c r="L72" s="40"/>
      <c r="M72" s="25"/>
      <c r="N72" s="25"/>
      <c r="O72" s="25"/>
      <c r="P72" s="25"/>
      <c r="Q72" s="25"/>
      <c r="R72" s="25"/>
    </row>
    <row r="73" spans="2:18" ht="71.25" hidden="1" customHeight="1" x14ac:dyDescent="0.25">
      <c r="B73" s="90" t="e">
        <f>TRIM(#REF!)&amp;" "&amp;TRIM(F73)</f>
        <v>#REF!</v>
      </c>
      <c r="C73" s="25">
        <v>117</v>
      </c>
      <c r="D73" s="111" t="s">
        <v>377</v>
      </c>
      <c r="E73" s="111" t="s">
        <v>321</v>
      </c>
      <c r="F73" s="24" t="s">
        <v>442</v>
      </c>
      <c r="G73" s="22" t="s">
        <v>703</v>
      </c>
      <c r="H73" s="25" t="s">
        <v>101</v>
      </c>
      <c r="I73" s="25" t="s">
        <v>180</v>
      </c>
      <c r="J73" s="25" t="s">
        <v>136</v>
      </c>
      <c r="K73" s="22" t="s">
        <v>145</v>
      </c>
      <c r="L73" s="40"/>
      <c r="M73" s="25"/>
      <c r="N73" s="25"/>
      <c r="O73" s="25"/>
      <c r="P73" s="25"/>
      <c r="Q73" s="25"/>
      <c r="R73" s="25"/>
    </row>
    <row r="74" spans="2:18" s="34" customFormat="1" ht="65.25" hidden="1" customHeight="1" x14ac:dyDescent="0.25">
      <c r="B74" s="90" t="e">
        <f>TRIM(#REF!)&amp;" "&amp;TRIM(F74)</f>
        <v>#REF!</v>
      </c>
      <c r="C74" s="96">
        <v>261</v>
      </c>
      <c r="D74" s="111" t="s">
        <v>377</v>
      </c>
      <c r="E74" s="111" t="s">
        <v>321</v>
      </c>
      <c r="F74" s="24" t="s">
        <v>400</v>
      </c>
      <c r="G74" s="95" t="s">
        <v>293</v>
      </c>
      <c r="H74" s="96" t="s">
        <v>101</v>
      </c>
      <c r="I74" s="96" t="s">
        <v>106</v>
      </c>
      <c r="J74" s="96" t="s">
        <v>136</v>
      </c>
      <c r="K74" s="95" t="s">
        <v>145</v>
      </c>
      <c r="L74" s="113"/>
      <c r="M74" s="113"/>
      <c r="N74" s="113"/>
      <c r="O74" s="113"/>
      <c r="P74" s="113"/>
      <c r="Q74" s="113"/>
      <c r="R74" s="113"/>
    </row>
    <row r="75" spans="2:18" s="34" customFormat="1" ht="65.25" hidden="1" customHeight="1" x14ac:dyDescent="0.25">
      <c r="B75" s="90" t="e">
        <f>TRIM(#REF!)&amp;" "&amp;TRIM(F75)</f>
        <v>#REF!</v>
      </c>
      <c r="C75" s="96">
        <v>277</v>
      </c>
      <c r="D75" s="111" t="s">
        <v>762</v>
      </c>
      <c r="E75" s="111" t="s">
        <v>321</v>
      </c>
      <c r="F75" s="24" t="s">
        <v>763</v>
      </c>
      <c r="G75" s="95" t="s">
        <v>293</v>
      </c>
      <c r="H75" s="96" t="s">
        <v>36</v>
      </c>
      <c r="I75" s="96" t="s">
        <v>106</v>
      </c>
      <c r="J75" s="96" t="s">
        <v>136</v>
      </c>
      <c r="K75" s="95" t="s">
        <v>145</v>
      </c>
      <c r="L75" s="113"/>
      <c r="M75" s="113"/>
      <c r="N75" s="113"/>
      <c r="O75" s="113"/>
      <c r="P75" s="113"/>
      <c r="Q75" s="113"/>
      <c r="R75" s="113"/>
    </row>
    <row r="76" spans="2:18" s="34" customFormat="1" ht="65.25" hidden="1" customHeight="1" x14ac:dyDescent="0.25">
      <c r="B76" s="90" t="e">
        <f>TRIM(#REF!)&amp;" "&amp;TRIM(F76)</f>
        <v>#REF!</v>
      </c>
      <c r="C76" s="96">
        <v>174</v>
      </c>
      <c r="D76" s="111" t="s">
        <v>553</v>
      </c>
      <c r="E76" s="111" t="s">
        <v>295</v>
      </c>
      <c r="F76" s="24" t="s">
        <v>554</v>
      </c>
      <c r="G76" s="95" t="s">
        <v>293</v>
      </c>
      <c r="H76" s="96" t="s">
        <v>36</v>
      </c>
      <c r="I76" s="96" t="s">
        <v>106</v>
      </c>
      <c r="J76" s="96" t="s">
        <v>136</v>
      </c>
      <c r="K76" s="95" t="s">
        <v>145</v>
      </c>
      <c r="L76" s="40"/>
      <c r="M76" s="25"/>
      <c r="N76" s="25"/>
      <c r="O76" s="25"/>
      <c r="P76" s="25"/>
      <c r="Q76" s="25"/>
      <c r="R76" s="25"/>
    </row>
    <row r="77" spans="2:18" s="34" customFormat="1" ht="65.25" hidden="1" customHeight="1" x14ac:dyDescent="0.25">
      <c r="B77" s="90" t="e">
        <f>TRIM(#REF!)&amp;" "&amp;TRIM(F77)</f>
        <v>#REF!</v>
      </c>
      <c r="C77" s="96">
        <v>87</v>
      </c>
      <c r="D77" s="111" t="s">
        <v>294</v>
      </c>
      <c r="E77" s="111" t="s">
        <v>295</v>
      </c>
      <c r="F77" s="24" t="s">
        <v>296</v>
      </c>
      <c r="G77" s="95" t="s">
        <v>37</v>
      </c>
      <c r="H77" s="96" t="s">
        <v>36</v>
      </c>
      <c r="I77" s="96" t="s">
        <v>156</v>
      </c>
      <c r="J77" s="96" t="s">
        <v>136</v>
      </c>
      <c r="K77" s="95" t="s">
        <v>145</v>
      </c>
      <c r="L77" s="40"/>
      <c r="M77" s="25"/>
      <c r="N77" s="25"/>
      <c r="O77" s="25"/>
      <c r="P77" s="25"/>
      <c r="Q77" s="25"/>
      <c r="R77" s="25"/>
    </row>
    <row r="78" spans="2:18" s="34" customFormat="1" ht="65.25" hidden="1" customHeight="1" x14ac:dyDescent="0.25">
      <c r="B78" s="90" t="e">
        <f>TRIM(#REF!)&amp;" "&amp;TRIM(F78)</f>
        <v>#REF!</v>
      </c>
      <c r="C78" s="96">
        <v>210</v>
      </c>
      <c r="D78" s="111" t="s">
        <v>108</v>
      </c>
      <c r="E78" s="111" t="s">
        <v>295</v>
      </c>
      <c r="F78" s="24" t="s">
        <v>694</v>
      </c>
      <c r="G78" s="95" t="s">
        <v>293</v>
      </c>
      <c r="H78" s="96" t="s">
        <v>36</v>
      </c>
      <c r="I78" s="96" t="s">
        <v>106</v>
      </c>
      <c r="J78" s="96" t="s">
        <v>136</v>
      </c>
      <c r="K78" s="95" t="s">
        <v>145</v>
      </c>
      <c r="L78" s="113"/>
      <c r="M78" s="113"/>
      <c r="N78" s="113"/>
      <c r="O78" s="113"/>
      <c r="P78" s="113"/>
      <c r="Q78" s="113"/>
      <c r="R78" s="113"/>
    </row>
    <row r="79" spans="2:18" s="34" customFormat="1" ht="65.25" hidden="1" customHeight="1" x14ac:dyDescent="0.25">
      <c r="B79" s="90" t="e">
        <f>TRIM(#REF!)&amp;" "&amp;TRIM(F79)</f>
        <v>#REF!</v>
      </c>
      <c r="C79" s="96">
        <v>85</v>
      </c>
      <c r="D79" s="111" t="s">
        <v>288</v>
      </c>
      <c r="E79" s="111" t="s">
        <v>289</v>
      </c>
      <c r="F79" s="24" t="s">
        <v>290</v>
      </c>
      <c r="G79" s="95" t="s">
        <v>37</v>
      </c>
      <c r="H79" s="96" t="s">
        <v>101</v>
      </c>
      <c r="I79" s="96" t="s">
        <v>156</v>
      </c>
      <c r="J79" s="96" t="s">
        <v>136</v>
      </c>
      <c r="K79" s="95" t="s">
        <v>145</v>
      </c>
      <c r="L79" s="40"/>
      <c r="M79" s="25"/>
      <c r="N79" s="25"/>
      <c r="O79" s="25"/>
      <c r="P79" s="25"/>
      <c r="Q79" s="25"/>
      <c r="R79" s="25"/>
    </row>
    <row r="80" spans="2:18" s="34" customFormat="1" ht="65.25" hidden="1" customHeight="1" x14ac:dyDescent="0.25">
      <c r="B80" s="90" t="e">
        <f>TRIM(#REF!)&amp;" "&amp;TRIM(F80)</f>
        <v>#REF!</v>
      </c>
      <c r="C80" s="96">
        <v>162</v>
      </c>
      <c r="D80" s="111" t="s">
        <v>108</v>
      </c>
      <c r="E80" s="111" t="s">
        <v>289</v>
      </c>
      <c r="F80" s="24" t="s">
        <v>531</v>
      </c>
      <c r="G80" s="95" t="s">
        <v>293</v>
      </c>
      <c r="H80" s="96" t="s">
        <v>101</v>
      </c>
      <c r="I80" s="96" t="s">
        <v>106</v>
      </c>
      <c r="J80" s="96" t="s">
        <v>136</v>
      </c>
      <c r="K80" s="95" t="s">
        <v>145</v>
      </c>
      <c r="L80" s="40"/>
      <c r="M80" s="25"/>
      <c r="N80" s="25"/>
      <c r="O80" s="25"/>
      <c r="P80" s="25"/>
      <c r="Q80" s="25"/>
      <c r="R80" s="25"/>
    </row>
    <row r="81" spans="2:18" s="34" customFormat="1" ht="65.25" hidden="1" customHeight="1" x14ac:dyDescent="0.25">
      <c r="B81" s="90" t="e">
        <f>TRIM(#REF!)&amp;" "&amp;TRIM(F81)</f>
        <v>#REF!</v>
      </c>
      <c r="C81" s="96">
        <v>128</v>
      </c>
      <c r="D81" s="111" t="s">
        <v>219</v>
      </c>
      <c r="E81" s="111" t="s">
        <v>289</v>
      </c>
      <c r="F81" s="24" t="s">
        <v>463</v>
      </c>
      <c r="G81" s="95" t="s">
        <v>800</v>
      </c>
      <c r="H81" s="96" t="s">
        <v>101</v>
      </c>
      <c r="I81" s="96" t="s">
        <v>156</v>
      </c>
      <c r="J81" s="96" t="s">
        <v>136</v>
      </c>
      <c r="K81" s="95" t="s">
        <v>145</v>
      </c>
      <c r="L81" s="40"/>
      <c r="M81" s="25"/>
      <c r="N81" s="25"/>
      <c r="O81" s="25"/>
      <c r="P81" s="25"/>
      <c r="Q81" s="25"/>
      <c r="R81" s="25"/>
    </row>
    <row r="82" spans="2:18" s="34" customFormat="1" ht="65.25" hidden="1" customHeight="1" x14ac:dyDescent="0.25">
      <c r="B82" s="90" t="e">
        <f>TRIM(#REF!)&amp;" "&amp;TRIM(F82)</f>
        <v>#REF!</v>
      </c>
      <c r="C82" s="96">
        <v>242</v>
      </c>
      <c r="D82" s="111" t="s">
        <v>201</v>
      </c>
      <c r="E82" s="111" t="s">
        <v>289</v>
      </c>
      <c r="F82" s="24" t="s">
        <v>690</v>
      </c>
      <c r="G82" s="95" t="s">
        <v>800</v>
      </c>
      <c r="H82" s="96" t="s">
        <v>101</v>
      </c>
      <c r="I82" s="96" t="s">
        <v>156</v>
      </c>
      <c r="J82" s="96" t="s">
        <v>136</v>
      </c>
      <c r="K82" s="95" t="s">
        <v>145</v>
      </c>
      <c r="L82" s="113"/>
      <c r="M82" s="113"/>
      <c r="N82" s="113"/>
      <c r="O82" s="113"/>
      <c r="P82" s="113"/>
      <c r="Q82" s="113"/>
      <c r="R82" s="113"/>
    </row>
    <row r="83" spans="2:18" s="34" customFormat="1" ht="65.25" customHeight="1" x14ac:dyDescent="0.25">
      <c r="B83" s="90" t="e">
        <f>TRIM(#REF!)&amp;" "&amp;TRIM(F83)</f>
        <v>#REF!</v>
      </c>
      <c r="C83" s="96">
        <v>203</v>
      </c>
      <c r="D83" s="111" t="s">
        <v>611</v>
      </c>
      <c r="E83" s="111" t="s">
        <v>289</v>
      </c>
      <c r="F83" s="24" t="s">
        <v>612</v>
      </c>
      <c r="G83" s="95" t="s">
        <v>37</v>
      </c>
      <c r="H83" s="96" t="s">
        <v>101</v>
      </c>
      <c r="I83" s="96" t="s">
        <v>237</v>
      </c>
      <c r="J83" s="96" t="s">
        <v>136</v>
      </c>
      <c r="K83" s="95" t="s">
        <v>145</v>
      </c>
      <c r="L83" s="95" t="e">
        <v>#N/A</v>
      </c>
      <c r="M83" s="113"/>
      <c r="N83" s="113"/>
      <c r="O83" s="113"/>
      <c r="P83" s="113"/>
      <c r="Q83" s="113"/>
      <c r="R83" s="113"/>
    </row>
    <row r="84" spans="2:18" s="34" customFormat="1" ht="65.25" hidden="1" customHeight="1" x14ac:dyDescent="0.25">
      <c r="B84" s="90" t="e">
        <f>TRIM(#REF!)&amp;" "&amp;TRIM(F84)</f>
        <v>#REF!</v>
      </c>
      <c r="C84" s="96">
        <v>122</v>
      </c>
      <c r="D84" s="111" t="s">
        <v>450</v>
      </c>
      <c r="E84" s="111" t="s">
        <v>289</v>
      </c>
      <c r="F84" s="24" t="s">
        <v>451</v>
      </c>
      <c r="G84" s="95" t="s">
        <v>37</v>
      </c>
      <c r="H84" s="96" t="s">
        <v>101</v>
      </c>
      <c r="I84" s="96" t="s">
        <v>156</v>
      </c>
      <c r="J84" s="96" t="s">
        <v>136</v>
      </c>
      <c r="K84" s="95" t="s">
        <v>145</v>
      </c>
      <c r="L84" s="40"/>
      <c r="M84" s="25"/>
      <c r="N84" s="25"/>
      <c r="O84" s="25"/>
      <c r="P84" s="25"/>
      <c r="Q84" s="25"/>
      <c r="R84" s="25"/>
    </row>
    <row r="85" spans="2:18" s="34" customFormat="1" ht="54" hidden="1" customHeight="1" x14ac:dyDescent="0.25">
      <c r="B85" s="90" t="e">
        <f>TRIM(#REF!)&amp;" "&amp;TRIM(F85)</f>
        <v>#REF!</v>
      </c>
      <c r="C85" s="96">
        <v>109</v>
      </c>
      <c r="D85" s="111" t="s">
        <v>427</v>
      </c>
      <c r="E85" s="111" t="s">
        <v>276</v>
      </c>
      <c r="F85" s="24" t="s">
        <v>428</v>
      </c>
      <c r="G85" s="95" t="s">
        <v>749</v>
      </c>
      <c r="H85" s="96" t="s">
        <v>101</v>
      </c>
      <c r="I85" s="96" t="s">
        <v>106</v>
      </c>
      <c r="J85" s="96" t="s">
        <v>136</v>
      </c>
      <c r="K85" s="95" t="s">
        <v>145</v>
      </c>
      <c r="L85" s="40"/>
      <c r="M85" s="25"/>
      <c r="N85" s="25"/>
      <c r="O85" s="25"/>
      <c r="P85" s="25"/>
      <c r="Q85" s="25"/>
      <c r="R85" s="25"/>
    </row>
    <row r="86" spans="2:18" s="34" customFormat="1" ht="54" hidden="1" customHeight="1" x14ac:dyDescent="0.25">
      <c r="B86" s="90" t="e">
        <f>TRIM(#REF!)&amp;" "&amp;TRIM(F86)</f>
        <v>#REF!</v>
      </c>
      <c r="C86" s="96">
        <v>50</v>
      </c>
      <c r="D86" s="111" t="s">
        <v>275</v>
      </c>
      <c r="E86" s="111" t="s">
        <v>276</v>
      </c>
      <c r="F86" s="24" t="s">
        <v>277</v>
      </c>
      <c r="G86" s="95" t="s">
        <v>799</v>
      </c>
      <c r="H86" s="96" t="s">
        <v>101</v>
      </c>
      <c r="I86" s="96" t="s">
        <v>106</v>
      </c>
      <c r="J86" s="96" t="s">
        <v>136</v>
      </c>
      <c r="K86" s="95" t="s">
        <v>145</v>
      </c>
      <c r="L86" s="40"/>
      <c r="M86" s="25"/>
      <c r="N86" s="25"/>
      <c r="O86" s="25"/>
      <c r="P86" s="25"/>
      <c r="Q86" s="25"/>
      <c r="R86" s="25"/>
    </row>
    <row r="87" spans="2:18" s="34" customFormat="1" ht="54" hidden="1" customHeight="1" x14ac:dyDescent="0.25">
      <c r="B87" s="90" t="e">
        <f>TRIM(#REF!)&amp;" "&amp;TRIM(F87)</f>
        <v>#REF!</v>
      </c>
      <c r="C87" s="96">
        <v>160</v>
      </c>
      <c r="D87" s="111" t="s">
        <v>526</v>
      </c>
      <c r="E87" s="111" t="s">
        <v>276</v>
      </c>
      <c r="F87" s="24" t="s">
        <v>527</v>
      </c>
      <c r="G87" s="95" t="s">
        <v>528</v>
      </c>
      <c r="H87" s="96" t="s">
        <v>36</v>
      </c>
      <c r="I87" s="96" t="s">
        <v>106</v>
      </c>
      <c r="J87" s="96" t="s">
        <v>157</v>
      </c>
      <c r="K87" s="95" t="s">
        <v>42</v>
      </c>
      <c r="L87" s="40"/>
      <c r="M87" s="25"/>
      <c r="N87" s="25"/>
      <c r="O87" s="25"/>
      <c r="P87" s="25"/>
      <c r="Q87" s="25"/>
      <c r="R87" s="25"/>
    </row>
    <row r="88" spans="2:18" s="34" customFormat="1" ht="54" hidden="1" customHeight="1" x14ac:dyDescent="0.25">
      <c r="B88" s="90" t="e">
        <f>TRIM(#REF!)&amp;" "&amp;TRIM(F88)</f>
        <v>#REF!</v>
      </c>
      <c r="C88" s="96">
        <v>266</v>
      </c>
      <c r="D88" s="111" t="s">
        <v>738</v>
      </c>
      <c r="E88" s="111" t="s">
        <v>276</v>
      </c>
      <c r="F88" s="24" t="s">
        <v>739</v>
      </c>
      <c r="G88" s="95" t="s">
        <v>293</v>
      </c>
      <c r="H88" s="96" t="s">
        <v>101</v>
      </c>
      <c r="I88" s="96" t="s">
        <v>106</v>
      </c>
      <c r="J88" s="96" t="s">
        <v>136</v>
      </c>
      <c r="K88" s="95" t="s">
        <v>145</v>
      </c>
      <c r="L88" s="113"/>
      <c r="M88" s="113"/>
      <c r="N88" s="113"/>
      <c r="O88" s="113"/>
      <c r="P88" s="113"/>
      <c r="Q88" s="113"/>
      <c r="R88" s="113"/>
    </row>
    <row r="89" spans="2:18" s="34" customFormat="1" ht="81.75" hidden="1" customHeight="1" x14ac:dyDescent="0.25">
      <c r="B89" s="90" t="e">
        <f>TRIM(#REF!)&amp;" "&amp;TRIM(F89)</f>
        <v>#REF!</v>
      </c>
      <c r="C89" s="96">
        <v>26</v>
      </c>
      <c r="D89" s="111" t="s">
        <v>216</v>
      </c>
      <c r="E89" s="111" t="s">
        <v>217</v>
      </c>
      <c r="F89" s="24" t="s">
        <v>218</v>
      </c>
      <c r="G89" s="95" t="s">
        <v>37</v>
      </c>
      <c r="H89" s="96" t="s">
        <v>101</v>
      </c>
      <c r="I89" s="96" t="s">
        <v>156</v>
      </c>
      <c r="J89" s="96" t="s">
        <v>136</v>
      </c>
      <c r="K89" s="95" t="s">
        <v>145</v>
      </c>
      <c r="L89" s="40"/>
      <c r="M89" s="25"/>
      <c r="N89" s="25"/>
      <c r="O89" s="25"/>
      <c r="P89" s="25"/>
      <c r="Q89" s="25"/>
      <c r="R89" s="25"/>
    </row>
    <row r="90" spans="2:18" s="34" customFormat="1" ht="54" hidden="1" customHeight="1" x14ac:dyDescent="0.25">
      <c r="B90" s="90" t="e">
        <f>TRIM(#REF!)&amp;" "&amp;TRIM(F90)</f>
        <v>#REF!</v>
      </c>
      <c r="C90" s="96">
        <v>299</v>
      </c>
      <c r="D90" s="111" t="s">
        <v>299</v>
      </c>
      <c r="E90" s="111" t="s">
        <v>375</v>
      </c>
      <c r="F90" s="24" t="s">
        <v>819</v>
      </c>
      <c r="G90" s="95" t="s">
        <v>37</v>
      </c>
      <c r="H90" s="96" t="s">
        <v>101</v>
      </c>
      <c r="I90" s="96" t="s">
        <v>106</v>
      </c>
      <c r="J90" s="96" t="s">
        <v>157</v>
      </c>
      <c r="K90" s="95" t="s">
        <v>100</v>
      </c>
      <c r="L90" s="113"/>
      <c r="M90" s="113"/>
      <c r="N90" s="113"/>
      <c r="O90" s="113"/>
      <c r="P90" s="113"/>
      <c r="Q90" s="113"/>
      <c r="R90" s="113"/>
    </row>
    <row r="91" spans="2:18" s="34" customFormat="1" ht="97.5" hidden="1" customHeight="1" x14ac:dyDescent="0.25">
      <c r="B91" s="90" t="e">
        <f>TRIM(#REF!)&amp;" "&amp;TRIM(F91)</f>
        <v>#REF!</v>
      </c>
      <c r="C91" s="96">
        <v>74</v>
      </c>
      <c r="D91" s="111" t="s">
        <v>325</v>
      </c>
      <c r="E91" s="111" t="s">
        <v>375</v>
      </c>
      <c r="F91" s="24" t="s">
        <v>376</v>
      </c>
      <c r="G91" s="95" t="s">
        <v>293</v>
      </c>
      <c r="H91" s="96" t="s">
        <v>101</v>
      </c>
      <c r="I91" s="96" t="s">
        <v>106</v>
      </c>
      <c r="J91" s="96" t="s">
        <v>136</v>
      </c>
      <c r="K91" s="95" t="s">
        <v>145</v>
      </c>
      <c r="L91" s="40"/>
      <c r="M91" s="25"/>
      <c r="N91" s="25"/>
      <c r="O91" s="25"/>
      <c r="P91" s="25"/>
      <c r="Q91" s="25"/>
      <c r="R91" s="25"/>
    </row>
    <row r="92" spans="2:18" s="34" customFormat="1" ht="54" hidden="1" customHeight="1" x14ac:dyDescent="0.25">
      <c r="B92" s="90" t="e">
        <f>TRIM(#REF!)&amp;" "&amp;TRIM(F92)</f>
        <v>#REF!</v>
      </c>
      <c r="C92" s="96">
        <v>135</v>
      </c>
      <c r="D92" s="111" t="s">
        <v>476</v>
      </c>
      <c r="E92" s="111" t="s">
        <v>375</v>
      </c>
      <c r="F92" s="24" t="s">
        <v>475</v>
      </c>
      <c r="G92" s="95" t="s">
        <v>796</v>
      </c>
      <c r="H92" s="96" t="s">
        <v>101</v>
      </c>
      <c r="I92" s="96" t="s">
        <v>106</v>
      </c>
      <c r="J92" s="96" t="s">
        <v>136</v>
      </c>
      <c r="K92" s="95" t="s">
        <v>145</v>
      </c>
      <c r="L92" s="40"/>
      <c r="M92" s="25"/>
      <c r="N92" s="25"/>
      <c r="O92" s="25"/>
      <c r="P92" s="25"/>
      <c r="Q92" s="25"/>
      <c r="R92" s="25"/>
    </row>
    <row r="93" spans="2:18" s="34" customFormat="1" ht="54" hidden="1" customHeight="1" x14ac:dyDescent="0.25">
      <c r="B93" s="90" t="e">
        <f>TRIM(#REF!)&amp;" "&amp;TRIM(F93)</f>
        <v>#REF!</v>
      </c>
      <c r="C93" s="96">
        <v>102</v>
      </c>
      <c r="D93" s="111" t="s">
        <v>411</v>
      </c>
      <c r="E93" s="111" t="s">
        <v>412</v>
      </c>
      <c r="F93" s="24" t="s">
        <v>413</v>
      </c>
      <c r="G93" s="95" t="s">
        <v>414</v>
      </c>
      <c r="H93" s="96" t="s">
        <v>36</v>
      </c>
      <c r="I93" s="96" t="s">
        <v>106</v>
      </c>
      <c r="J93" s="96" t="s">
        <v>157</v>
      </c>
      <c r="K93" s="95" t="s">
        <v>42</v>
      </c>
      <c r="L93" s="40"/>
      <c r="M93" s="25"/>
      <c r="N93" s="25"/>
      <c r="O93" s="25"/>
      <c r="P93" s="25"/>
      <c r="Q93" s="25"/>
      <c r="R93" s="25"/>
    </row>
    <row r="94" spans="2:18" s="34" customFormat="1" ht="78" hidden="1" customHeight="1" x14ac:dyDescent="0.25">
      <c r="B94" s="90" t="e">
        <f>TRIM(#REF!)&amp;" "&amp;TRIM(F94)</f>
        <v>#REF!</v>
      </c>
      <c r="C94" s="96">
        <v>69</v>
      </c>
      <c r="D94" s="111" t="s">
        <v>362</v>
      </c>
      <c r="E94" s="111" t="s">
        <v>286</v>
      </c>
      <c r="F94" s="24" t="s">
        <v>363</v>
      </c>
      <c r="G94" s="95" t="s">
        <v>37</v>
      </c>
      <c r="H94" s="96" t="s">
        <v>36</v>
      </c>
      <c r="I94" s="96" t="s">
        <v>156</v>
      </c>
      <c r="J94" s="96" t="s">
        <v>157</v>
      </c>
      <c r="K94" s="95" t="s">
        <v>42</v>
      </c>
      <c r="L94" s="40"/>
      <c r="M94" s="25"/>
      <c r="N94" s="25"/>
      <c r="O94" s="25"/>
      <c r="P94" s="25"/>
      <c r="Q94" s="25"/>
      <c r="R94" s="25"/>
    </row>
    <row r="95" spans="2:18" s="117" customFormat="1" ht="48.75" hidden="1" customHeight="1" x14ac:dyDescent="0.25">
      <c r="B95" s="118" t="e">
        <f>TRIM(#REF!)&amp;" "&amp;TRIM(F95)</f>
        <v>#REF!</v>
      </c>
      <c r="C95" s="96">
        <v>146</v>
      </c>
      <c r="D95" s="111" t="s">
        <v>497</v>
      </c>
      <c r="E95" s="111" t="s">
        <v>286</v>
      </c>
      <c r="F95" s="24" t="s">
        <v>498</v>
      </c>
      <c r="G95" s="95" t="s">
        <v>161</v>
      </c>
      <c r="H95" s="96" t="s">
        <v>36</v>
      </c>
      <c r="I95" s="96" t="s">
        <v>106</v>
      </c>
      <c r="J95" s="96" t="s">
        <v>136</v>
      </c>
      <c r="K95" s="95" t="s">
        <v>145</v>
      </c>
      <c r="L95" s="40"/>
      <c r="M95" s="25"/>
      <c r="N95" s="25"/>
      <c r="O95" s="25"/>
      <c r="P95" s="25"/>
      <c r="Q95" s="25"/>
      <c r="R95" s="25"/>
    </row>
    <row r="96" spans="2:18" s="34" customFormat="1" ht="77.25" hidden="1" customHeight="1" x14ac:dyDescent="0.25">
      <c r="B96" s="90" t="e">
        <f>TRIM(#REF!)&amp;" "&amp;TRIM(F96)</f>
        <v>#REF!</v>
      </c>
      <c r="C96" s="96">
        <v>246</v>
      </c>
      <c r="D96" s="111" t="s">
        <v>584</v>
      </c>
      <c r="E96" s="111" t="s">
        <v>286</v>
      </c>
      <c r="F96" s="24" t="s">
        <v>737</v>
      </c>
      <c r="G96" s="95" t="s">
        <v>37</v>
      </c>
      <c r="H96" s="96" t="s">
        <v>36</v>
      </c>
      <c r="I96" s="96" t="s">
        <v>106</v>
      </c>
      <c r="J96" s="96" t="s">
        <v>136</v>
      </c>
      <c r="K96" s="95" t="s">
        <v>145</v>
      </c>
      <c r="L96" s="113"/>
      <c r="M96" s="113"/>
      <c r="N96" s="113"/>
      <c r="O96" s="113"/>
      <c r="P96" s="113"/>
      <c r="Q96" s="113"/>
      <c r="R96" s="113"/>
    </row>
    <row r="97" spans="2:18" s="34" customFormat="1" ht="63" hidden="1" customHeight="1" x14ac:dyDescent="0.25">
      <c r="B97" s="90" t="e">
        <f>TRIM(#REF!)&amp;" "&amp;TRIM(F97)</f>
        <v>#REF!</v>
      </c>
      <c r="C97" s="96">
        <v>84</v>
      </c>
      <c r="D97" s="111" t="s">
        <v>285</v>
      </c>
      <c r="E97" s="111" t="s">
        <v>286</v>
      </c>
      <c r="F97" s="24" t="s">
        <v>287</v>
      </c>
      <c r="G97" s="95" t="s">
        <v>293</v>
      </c>
      <c r="H97" s="96" t="s">
        <v>36</v>
      </c>
      <c r="I97" s="96" t="s">
        <v>106</v>
      </c>
      <c r="J97" s="96" t="s">
        <v>136</v>
      </c>
      <c r="K97" s="95" t="s">
        <v>145</v>
      </c>
      <c r="L97" s="40"/>
      <c r="M97" s="25"/>
      <c r="N97" s="25"/>
      <c r="O97" s="25"/>
      <c r="P97" s="25"/>
      <c r="Q97" s="25"/>
      <c r="R97" s="25"/>
    </row>
    <row r="98" spans="2:18" s="34" customFormat="1" ht="72" hidden="1" customHeight="1" x14ac:dyDescent="0.25">
      <c r="B98" s="90" t="e">
        <f>TRIM(#REF!)&amp;" "&amp;TRIM(F98)</f>
        <v>#REF!</v>
      </c>
      <c r="C98" s="96">
        <v>19</v>
      </c>
      <c r="D98" s="111" t="s">
        <v>195</v>
      </c>
      <c r="E98" s="111" t="s">
        <v>196</v>
      </c>
      <c r="F98" s="24" t="s">
        <v>197</v>
      </c>
      <c r="G98" s="95" t="s">
        <v>414</v>
      </c>
      <c r="H98" s="96" t="s">
        <v>36</v>
      </c>
      <c r="I98" s="96" t="s">
        <v>106</v>
      </c>
      <c r="J98" s="96" t="s">
        <v>136</v>
      </c>
      <c r="K98" s="95" t="s">
        <v>145</v>
      </c>
      <c r="L98" s="40"/>
      <c r="M98" s="25"/>
      <c r="N98" s="25"/>
      <c r="O98" s="25"/>
      <c r="P98" s="25"/>
      <c r="Q98" s="25"/>
      <c r="R98" s="25"/>
    </row>
    <row r="99" spans="2:18" s="34" customFormat="1" ht="48.75" hidden="1" customHeight="1" x14ac:dyDescent="0.25">
      <c r="B99" s="90" t="e">
        <f>TRIM(#REF!)&amp;" "&amp;TRIM(F99)</f>
        <v>#REF!</v>
      </c>
      <c r="C99" s="96">
        <v>88</v>
      </c>
      <c r="D99" s="121" t="s">
        <v>297</v>
      </c>
      <c r="E99" s="121" t="s">
        <v>196</v>
      </c>
      <c r="F99" s="122" t="s">
        <v>298</v>
      </c>
      <c r="G99" s="120" t="s">
        <v>801</v>
      </c>
      <c r="H99" s="119" t="s">
        <v>101</v>
      </c>
      <c r="I99" s="119" t="s">
        <v>106</v>
      </c>
      <c r="J99" s="119" t="s">
        <v>136</v>
      </c>
      <c r="K99" s="120" t="s">
        <v>145</v>
      </c>
      <c r="L99" s="40"/>
      <c r="M99" s="25"/>
      <c r="N99" s="25"/>
      <c r="O99" s="25"/>
      <c r="P99" s="25"/>
      <c r="Q99" s="25"/>
      <c r="R99" s="25"/>
    </row>
    <row r="100" spans="2:18" s="34" customFormat="1" ht="60.75" customHeight="1" x14ac:dyDescent="0.25">
      <c r="B100" s="90" t="e">
        <f>TRIM(#REF!)&amp;" "&amp;TRIM(F100)</f>
        <v>#REF!</v>
      </c>
      <c r="C100" s="96">
        <v>186</v>
      </c>
      <c r="D100" s="111" t="s">
        <v>579</v>
      </c>
      <c r="E100" s="111" t="s">
        <v>249</v>
      </c>
      <c r="F100" s="24" t="s">
        <v>580</v>
      </c>
      <c r="G100" s="95" t="s">
        <v>116</v>
      </c>
      <c r="H100" s="96" t="s">
        <v>101</v>
      </c>
      <c r="I100" s="96" t="s">
        <v>237</v>
      </c>
      <c r="J100" s="96" t="s">
        <v>136</v>
      </c>
      <c r="K100" s="95" t="s">
        <v>145</v>
      </c>
      <c r="L100" s="95" t="e">
        <v>#N/A</v>
      </c>
      <c r="M100" s="113"/>
      <c r="N100" s="113"/>
      <c r="O100" s="113"/>
      <c r="P100" s="113"/>
      <c r="Q100" s="113"/>
      <c r="R100" s="113"/>
    </row>
    <row r="101" spans="2:18" s="34" customFormat="1" ht="48.75" hidden="1" customHeight="1" x14ac:dyDescent="0.25">
      <c r="B101" s="90" t="e">
        <f>TRIM(#REF!)&amp;" "&amp;TRIM(F101)</f>
        <v>#REF!</v>
      </c>
      <c r="C101" s="96">
        <v>36</v>
      </c>
      <c r="D101" s="111" t="s">
        <v>108</v>
      </c>
      <c r="E101" s="111" t="s">
        <v>249</v>
      </c>
      <c r="F101" s="24" t="s">
        <v>250</v>
      </c>
      <c r="G101" s="95" t="s">
        <v>109</v>
      </c>
      <c r="H101" s="96" t="s">
        <v>101</v>
      </c>
      <c r="I101" s="96" t="s">
        <v>106</v>
      </c>
      <c r="J101" s="96" t="s">
        <v>136</v>
      </c>
      <c r="K101" s="95" t="s">
        <v>145</v>
      </c>
      <c r="L101" s="40"/>
      <c r="M101" s="25"/>
      <c r="N101" s="25"/>
      <c r="O101" s="25"/>
      <c r="P101" s="25"/>
      <c r="Q101" s="25"/>
      <c r="R101" s="25"/>
    </row>
    <row r="102" spans="2:18" s="34" customFormat="1" ht="48.75" hidden="1" customHeight="1" x14ac:dyDescent="0.25">
      <c r="B102" s="90" t="e">
        <f>TRIM(#REF!)&amp;" "&amp;TRIM(F102)</f>
        <v>#REF!</v>
      </c>
      <c r="C102" s="96">
        <v>218</v>
      </c>
      <c r="D102" s="111" t="s">
        <v>642</v>
      </c>
      <c r="E102" s="111" t="s">
        <v>249</v>
      </c>
      <c r="F102" s="24" t="s">
        <v>643</v>
      </c>
      <c r="G102" s="95" t="s">
        <v>293</v>
      </c>
      <c r="H102" s="96" t="s">
        <v>101</v>
      </c>
      <c r="I102" s="96" t="s">
        <v>106</v>
      </c>
      <c r="J102" s="96" t="s">
        <v>136</v>
      </c>
      <c r="K102" s="95" t="s">
        <v>145</v>
      </c>
      <c r="L102" s="113"/>
      <c r="M102" s="113"/>
      <c r="N102" s="113"/>
      <c r="O102" s="113"/>
      <c r="P102" s="113"/>
      <c r="Q102" s="113"/>
      <c r="R102" s="113"/>
    </row>
    <row r="103" spans="2:18" s="34" customFormat="1" ht="48.75" hidden="1" customHeight="1" x14ac:dyDescent="0.25">
      <c r="B103" s="90" t="e">
        <f>TRIM(#REF!)&amp;" "&amp;TRIM(F103)</f>
        <v>#REF!</v>
      </c>
      <c r="C103" s="96">
        <v>229</v>
      </c>
      <c r="D103" s="111" t="s">
        <v>660</v>
      </c>
      <c r="E103" s="111" t="s">
        <v>661</v>
      </c>
      <c r="F103" s="24" t="s">
        <v>374</v>
      </c>
      <c r="G103" s="95" t="s">
        <v>662</v>
      </c>
      <c r="H103" s="96" t="s">
        <v>36</v>
      </c>
      <c r="I103" s="96" t="s">
        <v>156</v>
      </c>
      <c r="J103" s="96" t="s">
        <v>157</v>
      </c>
      <c r="K103" s="95" t="s">
        <v>100</v>
      </c>
      <c r="L103" s="113"/>
      <c r="M103" s="113"/>
      <c r="N103" s="113"/>
      <c r="O103" s="113"/>
      <c r="P103" s="113"/>
      <c r="Q103" s="113"/>
      <c r="R103" s="113"/>
    </row>
    <row r="104" spans="2:18" s="34" customFormat="1" ht="48.75" hidden="1" customHeight="1" x14ac:dyDescent="0.25">
      <c r="B104" s="90" t="e">
        <f>TRIM(#REF!)&amp;" "&amp;TRIM(F104)</f>
        <v>#REF!</v>
      </c>
      <c r="C104" s="96">
        <v>227</v>
      </c>
      <c r="D104" s="111" t="s">
        <v>655</v>
      </c>
      <c r="E104" s="111" t="s">
        <v>656</v>
      </c>
      <c r="F104" s="24" t="s">
        <v>657</v>
      </c>
      <c r="G104" s="95" t="s">
        <v>293</v>
      </c>
      <c r="H104" s="96" t="s">
        <v>36</v>
      </c>
      <c r="I104" s="96" t="s">
        <v>106</v>
      </c>
      <c r="J104" s="96" t="s">
        <v>136</v>
      </c>
      <c r="K104" s="95" t="s">
        <v>145</v>
      </c>
      <c r="L104" s="113"/>
      <c r="M104" s="113"/>
      <c r="N104" s="113"/>
      <c r="O104" s="113"/>
      <c r="P104" s="113"/>
      <c r="Q104" s="113"/>
      <c r="R104" s="113"/>
    </row>
    <row r="105" spans="2:18" s="34" customFormat="1" ht="48.75" hidden="1" customHeight="1" x14ac:dyDescent="0.25">
      <c r="B105" s="90" t="e">
        <f>TRIM(#REF!)&amp;" "&amp;TRIM(F105)</f>
        <v>#REF!</v>
      </c>
      <c r="C105" s="96">
        <v>48</v>
      </c>
      <c r="D105" s="111" t="s">
        <v>263</v>
      </c>
      <c r="E105" s="111" t="s">
        <v>264</v>
      </c>
      <c r="F105" s="24" t="s">
        <v>265</v>
      </c>
      <c r="G105" s="95" t="s">
        <v>293</v>
      </c>
      <c r="H105" s="96" t="s">
        <v>36</v>
      </c>
      <c r="I105" s="96" t="s">
        <v>106</v>
      </c>
      <c r="J105" s="96" t="s">
        <v>136</v>
      </c>
      <c r="K105" s="95" t="s">
        <v>145</v>
      </c>
      <c r="L105" s="40"/>
      <c r="M105" s="25"/>
      <c r="N105" s="25"/>
      <c r="O105" s="25"/>
      <c r="P105" s="25"/>
      <c r="Q105" s="25"/>
      <c r="R105" s="25"/>
    </row>
    <row r="106" spans="2:18" s="34" customFormat="1" ht="48.75" hidden="1" customHeight="1" x14ac:dyDescent="0.25">
      <c r="B106" s="90" t="e">
        <f>TRIM(#REF!)&amp;" "&amp;TRIM(F106)</f>
        <v>#REF!</v>
      </c>
      <c r="C106" s="96">
        <v>3</v>
      </c>
      <c r="D106" s="111" t="s">
        <v>108</v>
      </c>
      <c r="E106" s="111" t="s">
        <v>124</v>
      </c>
      <c r="F106" s="24" t="s">
        <v>107</v>
      </c>
      <c r="G106" s="96" t="s">
        <v>37</v>
      </c>
      <c r="H106" s="96" t="s">
        <v>101</v>
      </c>
      <c r="I106" s="96" t="s">
        <v>106</v>
      </c>
      <c r="J106" s="96" t="s">
        <v>136</v>
      </c>
      <c r="K106" s="96" t="s">
        <v>145</v>
      </c>
      <c r="L106" s="40"/>
      <c r="M106" s="25"/>
      <c r="N106" s="25"/>
      <c r="O106" s="25"/>
      <c r="P106" s="25"/>
      <c r="Q106" s="25"/>
      <c r="R106" s="25"/>
    </row>
    <row r="107" spans="2:18" s="34" customFormat="1" ht="48.75" hidden="1" customHeight="1" x14ac:dyDescent="0.25">
      <c r="B107" s="90" t="e">
        <f>TRIM(#REF!)&amp;" "&amp;TRIM(F107)</f>
        <v>#REF!</v>
      </c>
      <c r="C107" s="96">
        <v>67</v>
      </c>
      <c r="D107" s="111" t="s">
        <v>108</v>
      </c>
      <c r="E107" s="111" t="s">
        <v>124</v>
      </c>
      <c r="F107" s="24" t="s">
        <v>359</v>
      </c>
      <c r="G107" s="95" t="s">
        <v>744</v>
      </c>
      <c r="H107" s="96" t="s">
        <v>101</v>
      </c>
      <c r="I107" s="96" t="s">
        <v>237</v>
      </c>
      <c r="J107" s="96" t="s">
        <v>136</v>
      </c>
      <c r="K107" s="95" t="s">
        <v>262</v>
      </c>
      <c r="L107" s="40"/>
      <c r="M107" s="25"/>
      <c r="N107" s="25"/>
      <c r="O107" s="25"/>
      <c r="P107" s="25"/>
      <c r="Q107" s="25"/>
      <c r="R107" s="25"/>
    </row>
    <row r="108" spans="2:18" s="34" customFormat="1" ht="48.75" hidden="1" customHeight="1" x14ac:dyDescent="0.25">
      <c r="B108" s="90" t="e">
        <f>TRIM(#REF!)&amp;" "&amp;TRIM(F108)</f>
        <v>#REF!</v>
      </c>
      <c r="C108" s="96">
        <v>173</v>
      </c>
      <c r="D108" s="111" t="s">
        <v>470</v>
      </c>
      <c r="E108" s="111" t="s">
        <v>124</v>
      </c>
      <c r="F108" s="24" t="s">
        <v>552</v>
      </c>
      <c r="G108" s="95" t="s">
        <v>37</v>
      </c>
      <c r="H108" s="96" t="s">
        <v>101</v>
      </c>
      <c r="I108" s="96" t="s">
        <v>156</v>
      </c>
      <c r="J108" s="96" t="s">
        <v>136</v>
      </c>
      <c r="K108" s="95" t="s">
        <v>145</v>
      </c>
      <c r="L108" s="40"/>
      <c r="M108" s="25"/>
      <c r="N108" s="25"/>
      <c r="O108" s="25"/>
      <c r="P108" s="25"/>
      <c r="Q108" s="25"/>
      <c r="R108" s="25"/>
    </row>
    <row r="109" spans="2:18" s="34" customFormat="1" ht="48.75" hidden="1" customHeight="1" x14ac:dyDescent="0.25">
      <c r="B109" s="90" t="e">
        <f>TRIM(#REF!)&amp;" "&amp;TRIM(F109)</f>
        <v>#REF!</v>
      </c>
      <c r="C109" s="96">
        <v>215</v>
      </c>
      <c r="D109" s="111" t="s">
        <v>635</v>
      </c>
      <c r="E109" s="111" t="s">
        <v>124</v>
      </c>
      <c r="F109" s="24" t="s">
        <v>636</v>
      </c>
      <c r="G109" s="95" t="s">
        <v>293</v>
      </c>
      <c r="H109" s="96" t="s">
        <v>36</v>
      </c>
      <c r="I109" s="96" t="s">
        <v>106</v>
      </c>
      <c r="J109" s="96" t="s">
        <v>136</v>
      </c>
      <c r="K109" s="95" t="s">
        <v>145</v>
      </c>
      <c r="L109" s="113"/>
      <c r="M109" s="113"/>
      <c r="N109" s="113"/>
      <c r="O109" s="113"/>
      <c r="P109" s="113"/>
      <c r="Q109" s="113"/>
      <c r="R109" s="113"/>
    </row>
    <row r="110" spans="2:18" s="34" customFormat="1" ht="48.75" hidden="1" customHeight="1" x14ac:dyDescent="0.25">
      <c r="B110" s="90" t="e">
        <f>TRIM(#REF!)&amp;" "&amp;TRIM(F110)</f>
        <v>#REF!</v>
      </c>
      <c r="C110" s="96">
        <v>124</v>
      </c>
      <c r="D110" s="111" t="s">
        <v>452</v>
      </c>
      <c r="E110" s="111" t="s">
        <v>453</v>
      </c>
      <c r="F110" s="24" t="s">
        <v>454</v>
      </c>
      <c r="G110" s="95" t="s">
        <v>703</v>
      </c>
      <c r="H110" s="96" t="s">
        <v>36</v>
      </c>
      <c r="I110" s="96" t="s">
        <v>156</v>
      </c>
      <c r="J110" s="96" t="s">
        <v>136</v>
      </c>
      <c r="K110" s="95" t="s">
        <v>145</v>
      </c>
      <c r="L110" s="40"/>
      <c r="M110" s="25"/>
      <c r="N110" s="25"/>
      <c r="O110" s="25"/>
      <c r="P110" s="25"/>
      <c r="Q110" s="25"/>
      <c r="R110" s="25"/>
    </row>
    <row r="111" spans="2:18" s="34" customFormat="1" ht="48.75" hidden="1" customHeight="1" x14ac:dyDescent="0.25">
      <c r="B111" s="90" t="e">
        <f>TRIM(#REF!)&amp;" "&amp;TRIM(F111)</f>
        <v>#REF!</v>
      </c>
      <c r="C111" s="96">
        <v>253</v>
      </c>
      <c r="D111" s="111" t="s">
        <v>708</v>
      </c>
      <c r="E111" s="111" t="s">
        <v>709</v>
      </c>
      <c r="F111" s="24" t="s">
        <v>710</v>
      </c>
      <c r="G111" s="95" t="s">
        <v>109</v>
      </c>
      <c r="H111" s="96" t="s">
        <v>101</v>
      </c>
      <c r="I111" s="96" t="s">
        <v>106</v>
      </c>
      <c r="J111" s="96" t="s">
        <v>136</v>
      </c>
      <c r="K111" s="95" t="s">
        <v>145</v>
      </c>
      <c r="L111" s="113"/>
      <c r="M111" s="113"/>
      <c r="N111" s="113"/>
      <c r="O111" s="113"/>
      <c r="P111" s="113"/>
      <c r="Q111" s="113"/>
      <c r="R111" s="113"/>
    </row>
    <row r="112" spans="2:18" s="34" customFormat="1" ht="48.75" hidden="1" customHeight="1" x14ac:dyDescent="0.25">
      <c r="B112" s="90" t="e">
        <f>TRIM(#REF!)&amp;" "&amp;TRIM(F112)</f>
        <v>#REF!</v>
      </c>
      <c r="C112" s="96">
        <v>294</v>
      </c>
      <c r="D112" s="111" t="s">
        <v>809</v>
      </c>
      <c r="E112" s="111" t="s">
        <v>247</v>
      </c>
      <c r="F112" s="24" t="s">
        <v>810</v>
      </c>
      <c r="G112" s="95" t="s">
        <v>194</v>
      </c>
      <c r="H112" s="96" t="s">
        <v>36</v>
      </c>
      <c r="I112" s="96" t="s">
        <v>237</v>
      </c>
      <c r="J112" s="96" t="s">
        <v>157</v>
      </c>
      <c r="K112" s="95" t="s">
        <v>100</v>
      </c>
      <c r="L112" s="113"/>
      <c r="M112" s="113"/>
      <c r="N112" s="113"/>
      <c r="O112" s="113"/>
      <c r="P112" s="113"/>
      <c r="Q112" s="113"/>
      <c r="R112" s="113"/>
    </row>
    <row r="113" spans="2:18" s="34" customFormat="1" ht="48.75" hidden="1" customHeight="1" x14ac:dyDescent="0.25">
      <c r="B113" s="90" t="e">
        <f>TRIM(#REF!)&amp;" "&amp;TRIM(F113)</f>
        <v>#REF!</v>
      </c>
      <c r="C113" s="96">
        <v>89</v>
      </c>
      <c r="D113" s="111" t="s">
        <v>246</v>
      </c>
      <c r="E113" s="111" t="s">
        <v>247</v>
      </c>
      <c r="F113" s="24" t="s">
        <v>248</v>
      </c>
      <c r="G113" s="95" t="s">
        <v>293</v>
      </c>
      <c r="H113" s="96" t="s">
        <v>36</v>
      </c>
      <c r="I113" s="96" t="s">
        <v>106</v>
      </c>
      <c r="J113" s="96" t="s">
        <v>136</v>
      </c>
      <c r="K113" s="95" t="s">
        <v>145</v>
      </c>
      <c r="L113" s="40"/>
      <c r="M113" s="25"/>
      <c r="N113" s="25"/>
      <c r="O113" s="25"/>
      <c r="P113" s="25"/>
      <c r="Q113" s="25"/>
      <c r="R113" s="25"/>
    </row>
    <row r="114" spans="2:18" s="34" customFormat="1" ht="48.75" hidden="1" customHeight="1" x14ac:dyDescent="0.25">
      <c r="B114" s="90" t="e">
        <f>TRIM(#REF!)&amp;" "&amp;TRIM(F114)</f>
        <v>#REF!</v>
      </c>
      <c r="C114" s="96">
        <v>161</v>
      </c>
      <c r="D114" s="111" t="s">
        <v>529</v>
      </c>
      <c r="E114" s="111" t="s">
        <v>247</v>
      </c>
      <c r="F114" s="24" t="s">
        <v>530</v>
      </c>
      <c r="G114" s="95" t="s">
        <v>804</v>
      </c>
      <c r="H114" s="96" t="s">
        <v>36</v>
      </c>
      <c r="I114" s="96" t="s">
        <v>106</v>
      </c>
      <c r="J114" s="96" t="s">
        <v>136</v>
      </c>
      <c r="K114" s="95" t="s">
        <v>145</v>
      </c>
      <c r="L114" s="40"/>
      <c r="M114" s="25"/>
      <c r="N114" s="25"/>
      <c r="O114" s="25"/>
      <c r="P114" s="25"/>
      <c r="Q114" s="25"/>
      <c r="R114" s="25"/>
    </row>
    <row r="115" spans="2:18" s="34" customFormat="1" ht="75.75" hidden="1" customHeight="1" x14ac:dyDescent="0.25">
      <c r="B115" s="90" t="e">
        <f>TRIM(#REF!)&amp;" "&amp;TRIM(F115)</f>
        <v>#REF!</v>
      </c>
      <c r="C115" s="96">
        <v>211</v>
      </c>
      <c r="D115" s="111" t="s">
        <v>627</v>
      </c>
      <c r="E115" s="111" t="s">
        <v>247</v>
      </c>
      <c r="F115" s="24" t="s">
        <v>628</v>
      </c>
      <c r="G115" s="95" t="s">
        <v>293</v>
      </c>
      <c r="H115" s="96" t="s">
        <v>36</v>
      </c>
      <c r="I115" s="96" t="s">
        <v>106</v>
      </c>
      <c r="J115" s="96" t="s">
        <v>136</v>
      </c>
      <c r="K115" s="95" t="s">
        <v>145</v>
      </c>
      <c r="L115" s="113"/>
      <c r="M115" s="113"/>
      <c r="N115" s="113"/>
      <c r="O115" s="113"/>
      <c r="P115" s="113"/>
      <c r="Q115" s="113"/>
      <c r="R115" s="113"/>
    </row>
    <row r="116" spans="2:18" s="34" customFormat="1" ht="48.75" hidden="1" customHeight="1" x14ac:dyDescent="0.25">
      <c r="B116" s="90" t="e">
        <f>TRIM(#REF!)&amp;" "&amp;TRIM(F116)</f>
        <v>#REF!</v>
      </c>
      <c r="C116" s="96">
        <v>220</v>
      </c>
      <c r="D116" s="111" t="s">
        <v>635</v>
      </c>
      <c r="E116" s="111" t="s">
        <v>247</v>
      </c>
      <c r="F116" s="24" t="s">
        <v>646</v>
      </c>
      <c r="G116" s="95" t="s">
        <v>293</v>
      </c>
      <c r="H116" s="96" t="s">
        <v>36</v>
      </c>
      <c r="I116" s="96" t="s">
        <v>106</v>
      </c>
      <c r="J116" s="96" t="s">
        <v>136</v>
      </c>
      <c r="K116" s="95" t="s">
        <v>145</v>
      </c>
      <c r="L116" s="113"/>
      <c r="M116" s="113"/>
      <c r="N116" s="113"/>
      <c r="O116" s="113"/>
      <c r="P116" s="113"/>
      <c r="Q116" s="113"/>
      <c r="R116" s="113"/>
    </row>
    <row r="117" spans="2:18" s="34" customFormat="1" ht="48.75" hidden="1" customHeight="1" x14ac:dyDescent="0.25">
      <c r="B117" s="90" t="e">
        <f>TRIM(#REF!)&amp;" "&amp;TRIM(F117)</f>
        <v>#REF!</v>
      </c>
      <c r="C117" s="96">
        <v>66</v>
      </c>
      <c r="D117" s="111" t="s">
        <v>356</v>
      </c>
      <c r="E117" s="111" t="s">
        <v>357</v>
      </c>
      <c r="F117" s="24" t="s">
        <v>358</v>
      </c>
      <c r="G117" s="95" t="s">
        <v>37</v>
      </c>
      <c r="H117" s="96" t="s">
        <v>36</v>
      </c>
      <c r="I117" s="96" t="s">
        <v>156</v>
      </c>
      <c r="J117" s="96" t="s">
        <v>157</v>
      </c>
      <c r="K117" s="95" t="s">
        <v>100</v>
      </c>
      <c r="L117" s="40"/>
      <c r="M117" s="25"/>
      <c r="N117" s="25"/>
      <c r="O117" s="25"/>
      <c r="P117" s="25"/>
      <c r="Q117" s="25"/>
      <c r="R117" s="25"/>
    </row>
    <row r="118" spans="2:18" s="34" customFormat="1" ht="48.75" hidden="1" customHeight="1" x14ac:dyDescent="0.25">
      <c r="B118" s="90" t="e">
        <f>TRIM(#REF!)&amp;" "&amp;TRIM(F118)</f>
        <v>#REF!</v>
      </c>
      <c r="C118" s="96">
        <v>2</v>
      </c>
      <c r="D118" s="111" t="s">
        <v>143</v>
      </c>
      <c r="E118" s="111" t="s">
        <v>104</v>
      </c>
      <c r="F118" s="24" t="s">
        <v>144</v>
      </c>
      <c r="G118" s="96" t="s">
        <v>116</v>
      </c>
      <c r="H118" s="96" t="s">
        <v>101</v>
      </c>
      <c r="I118" s="96" t="s">
        <v>106</v>
      </c>
      <c r="J118" s="96" t="s">
        <v>136</v>
      </c>
      <c r="K118" s="96" t="s">
        <v>145</v>
      </c>
      <c r="L118" s="40"/>
      <c r="M118" s="25"/>
      <c r="N118" s="25"/>
      <c r="O118" s="25"/>
      <c r="P118" s="25"/>
      <c r="Q118" s="25"/>
      <c r="R118" s="25"/>
    </row>
    <row r="119" spans="2:18" s="34" customFormat="1" ht="48.75" hidden="1" customHeight="1" x14ac:dyDescent="0.25">
      <c r="B119" s="90" t="e">
        <f>TRIM(#REF!)&amp;" "&amp;TRIM(F119)</f>
        <v>#REF!</v>
      </c>
      <c r="C119" s="96">
        <v>248</v>
      </c>
      <c r="D119" s="111" t="s">
        <v>697</v>
      </c>
      <c r="E119" s="111" t="s">
        <v>104</v>
      </c>
      <c r="F119" s="24" t="s">
        <v>698</v>
      </c>
      <c r="G119" s="95" t="s">
        <v>758</v>
      </c>
      <c r="H119" s="96" t="s">
        <v>101</v>
      </c>
      <c r="I119" s="96" t="s">
        <v>106</v>
      </c>
      <c r="J119" s="96" t="s">
        <v>136</v>
      </c>
      <c r="K119" s="95" t="s">
        <v>145</v>
      </c>
      <c r="L119" s="113"/>
      <c r="M119" s="113"/>
      <c r="N119" s="113"/>
      <c r="O119" s="113"/>
      <c r="P119" s="113"/>
      <c r="Q119" s="113"/>
      <c r="R119" s="113"/>
    </row>
    <row r="120" spans="2:18" s="34" customFormat="1" ht="48.75" hidden="1" customHeight="1" x14ac:dyDescent="0.25">
      <c r="B120" s="90" t="e">
        <f>TRIM(#REF!)&amp;" "&amp;TRIM(F120)</f>
        <v>#REF!</v>
      </c>
      <c r="C120" s="96">
        <v>61</v>
      </c>
      <c r="D120" s="111" t="s">
        <v>346</v>
      </c>
      <c r="E120" s="111" t="s">
        <v>104</v>
      </c>
      <c r="F120" s="24" t="s">
        <v>347</v>
      </c>
      <c r="G120" s="95" t="s">
        <v>528</v>
      </c>
      <c r="H120" s="96" t="s">
        <v>101</v>
      </c>
      <c r="I120" s="96" t="s">
        <v>106</v>
      </c>
      <c r="J120" s="96" t="s">
        <v>136</v>
      </c>
      <c r="K120" s="95" t="s">
        <v>145</v>
      </c>
      <c r="L120" s="40"/>
      <c r="M120" s="25"/>
      <c r="N120" s="25"/>
      <c r="O120" s="25"/>
      <c r="P120" s="25"/>
      <c r="Q120" s="25"/>
      <c r="R120" s="25"/>
    </row>
    <row r="121" spans="2:18" s="34" customFormat="1" ht="48.75" hidden="1" customHeight="1" x14ac:dyDescent="0.25">
      <c r="B121" s="90" t="e">
        <f>TRIM(#REF!)&amp;" "&amp;TRIM(F121)</f>
        <v>#REF!</v>
      </c>
      <c r="C121" s="96">
        <v>147</v>
      </c>
      <c r="D121" s="111" t="s">
        <v>499</v>
      </c>
      <c r="E121" s="111" t="s">
        <v>104</v>
      </c>
      <c r="F121" s="24" t="s">
        <v>500</v>
      </c>
      <c r="G121" s="95" t="s">
        <v>401</v>
      </c>
      <c r="H121" s="96" t="s">
        <v>101</v>
      </c>
      <c r="I121" s="96" t="s">
        <v>106</v>
      </c>
      <c r="J121" s="96" t="s">
        <v>136</v>
      </c>
      <c r="K121" s="95" t="s">
        <v>145</v>
      </c>
      <c r="L121" s="40"/>
      <c r="M121" s="25"/>
      <c r="N121" s="25"/>
      <c r="O121" s="25"/>
      <c r="P121" s="25"/>
      <c r="Q121" s="25"/>
      <c r="R121" s="25"/>
    </row>
    <row r="122" spans="2:18" s="34" customFormat="1" ht="48.75" hidden="1" customHeight="1" x14ac:dyDescent="0.25">
      <c r="B122" s="90" t="e">
        <f>TRIM(#REF!)&amp;" "&amp;TRIM(F122)</f>
        <v>#REF!</v>
      </c>
      <c r="C122" s="96">
        <v>306</v>
      </c>
      <c r="D122" s="111" t="s">
        <v>639</v>
      </c>
      <c r="E122" s="111" t="s">
        <v>104</v>
      </c>
      <c r="F122" s="24" t="s">
        <v>832</v>
      </c>
      <c r="G122" s="95" t="s">
        <v>37</v>
      </c>
      <c r="H122" s="96" t="s">
        <v>101</v>
      </c>
      <c r="I122" s="96" t="s">
        <v>106</v>
      </c>
      <c r="J122" s="96" t="s">
        <v>136</v>
      </c>
      <c r="K122" s="95" t="s">
        <v>262</v>
      </c>
      <c r="L122" s="113"/>
      <c r="M122" s="113"/>
      <c r="N122" s="113"/>
      <c r="O122" s="113"/>
      <c r="P122" s="113"/>
      <c r="Q122" s="113"/>
      <c r="R122" s="113"/>
    </row>
    <row r="123" spans="2:18" s="34" customFormat="1" ht="48.75" hidden="1" customHeight="1" x14ac:dyDescent="0.25">
      <c r="B123" s="90" t="e">
        <f>TRIM(#REF!)&amp;" "&amp;TRIM(F123)</f>
        <v>#REF!</v>
      </c>
      <c r="C123" s="96">
        <v>233</v>
      </c>
      <c r="D123" s="111" t="s">
        <v>669</v>
      </c>
      <c r="E123" s="111" t="s">
        <v>104</v>
      </c>
      <c r="F123" s="24" t="s">
        <v>670</v>
      </c>
      <c r="G123" s="95" t="s">
        <v>194</v>
      </c>
      <c r="H123" s="96" t="s">
        <v>101</v>
      </c>
      <c r="I123" s="96" t="s">
        <v>156</v>
      </c>
      <c r="J123" s="96" t="s">
        <v>136</v>
      </c>
      <c r="K123" s="95" t="s">
        <v>145</v>
      </c>
      <c r="L123" s="113"/>
      <c r="M123" s="113"/>
      <c r="N123" s="113"/>
      <c r="O123" s="113"/>
      <c r="P123" s="113"/>
      <c r="Q123" s="113"/>
      <c r="R123" s="113"/>
    </row>
    <row r="124" spans="2:18" s="34" customFormat="1" ht="48.75" hidden="1" customHeight="1" x14ac:dyDescent="0.25">
      <c r="B124" s="90" t="e">
        <f>TRIM(#REF!)&amp;" "&amp;TRIM(F124)</f>
        <v>#REF!</v>
      </c>
      <c r="C124" s="96">
        <v>279</v>
      </c>
      <c r="D124" s="124" t="s">
        <v>765</v>
      </c>
      <c r="E124" s="124" t="s">
        <v>104</v>
      </c>
      <c r="F124" s="24" t="s">
        <v>766</v>
      </c>
      <c r="G124" s="95" t="s">
        <v>37</v>
      </c>
      <c r="H124" s="96" t="s">
        <v>101</v>
      </c>
      <c r="I124" s="96" t="s">
        <v>106</v>
      </c>
      <c r="J124" s="96" t="s">
        <v>136</v>
      </c>
      <c r="K124" s="95" t="s">
        <v>145</v>
      </c>
      <c r="L124" s="113"/>
      <c r="M124" s="113"/>
      <c r="N124" s="113"/>
      <c r="O124" s="113"/>
      <c r="P124" s="113"/>
      <c r="Q124" s="113"/>
      <c r="R124" s="113"/>
    </row>
    <row r="125" spans="2:18" s="34" customFormat="1" ht="48.75" hidden="1" customHeight="1" x14ac:dyDescent="0.25">
      <c r="B125" s="90" t="e">
        <f>TRIM(#REF!)&amp;" "&amp;TRIM(F125)</f>
        <v>#REF!</v>
      </c>
      <c r="C125" s="96">
        <v>80</v>
      </c>
      <c r="D125" s="111" t="s">
        <v>280</v>
      </c>
      <c r="E125" s="111" t="s">
        <v>104</v>
      </c>
      <c r="F125" s="24" t="s">
        <v>281</v>
      </c>
      <c r="G125" s="95" t="s">
        <v>401</v>
      </c>
      <c r="H125" s="96" t="s">
        <v>101</v>
      </c>
      <c r="I125" s="96" t="s">
        <v>156</v>
      </c>
      <c r="J125" s="96" t="s">
        <v>136</v>
      </c>
      <c r="K125" s="95" t="s">
        <v>145</v>
      </c>
      <c r="L125" s="40"/>
      <c r="M125" s="25"/>
      <c r="N125" s="25"/>
      <c r="O125" s="25"/>
      <c r="P125" s="25"/>
      <c r="Q125" s="25"/>
      <c r="R125" s="25"/>
    </row>
    <row r="126" spans="2:18" s="34" customFormat="1" ht="48.75" customHeight="1" x14ac:dyDescent="0.25">
      <c r="B126" s="90" t="e">
        <f>TRIM(#REF!)&amp;" "&amp;TRIM(F126)</f>
        <v>#REF!</v>
      </c>
      <c r="C126" s="96">
        <v>38</v>
      </c>
      <c r="D126" s="111" t="s">
        <v>219</v>
      </c>
      <c r="E126" s="111" t="s">
        <v>104</v>
      </c>
      <c r="F126" s="24" t="s">
        <v>319</v>
      </c>
      <c r="G126" s="95" t="s">
        <v>401</v>
      </c>
      <c r="H126" s="96" t="s">
        <v>101</v>
      </c>
      <c r="I126" s="96" t="s">
        <v>237</v>
      </c>
      <c r="J126" s="96" t="s">
        <v>136</v>
      </c>
      <c r="K126" s="95" t="s">
        <v>145</v>
      </c>
      <c r="L126" s="40"/>
      <c r="M126" s="25"/>
      <c r="N126" s="25"/>
      <c r="O126" s="25"/>
      <c r="P126" s="25"/>
      <c r="Q126" s="25"/>
      <c r="R126" s="25"/>
    </row>
    <row r="127" spans="2:18" s="34" customFormat="1" ht="33" hidden="1" x14ac:dyDescent="0.25">
      <c r="B127" s="90" t="e">
        <f>TRIM(#REF!)&amp;" "&amp;TRIM(F127)</f>
        <v>#REF!</v>
      </c>
      <c r="C127" s="107">
        <v>237</v>
      </c>
      <c r="D127" s="115" t="s">
        <v>677</v>
      </c>
      <c r="E127" s="115" t="s">
        <v>104</v>
      </c>
      <c r="F127" s="51" t="s">
        <v>678</v>
      </c>
      <c r="G127" s="108" t="s">
        <v>37</v>
      </c>
      <c r="H127" s="107" t="s">
        <v>682</v>
      </c>
      <c r="I127" s="107" t="s">
        <v>106</v>
      </c>
      <c r="J127" s="107" t="s">
        <v>711</v>
      </c>
      <c r="K127" s="108" t="s">
        <v>835</v>
      </c>
      <c r="L127" s="113"/>
      <c r="M127" s="113"/>
      <c r="N127" s="113"/>
      <c r="O127" s="113"/>
      <c r="P127" s="113"/>
      <c r="Q127" s="113"/>
      <c r="R127" s="113"/>
    </row>
    <row r="128" spans="2:18" s="34" customFormat="1" ht="49.5" hidden="1" customHeight="1" x14ac:dyDescent="0.25">
      <c r="B128" s="90" t="e">
        <f>TRIM(#REF!)&amp;" "&amp;TRIM(F128)</f>
        <v>#REF!</v>
      </c>
      <c r="C128" s="96">
        <v>155</v>
      </c>
      <c r="D128" s="111" t="s">
        <v>501</v>
      </c>
      <c r="E128" s="111" t="s">
        <v>104</v>
      </c>
      <c r="F128" s="24" t="s">
        <v>516</v>
      </c>
      <c r="G128" s="95" t="s">
        <v>803</v>
      </c>
      <c r="H128" s="96" t="s">
        <v>101</v>
      </c>
      <c r="I128" s="96" t="s">
        <v>106</v>
      </c>
      <c r="J128" s="96" t="s">
        <v>136</v>
      </c>
      <c r="K128" s="95" t="s">
        <v>145</v>
      </c>
      <c r="L128" s="40"/>
      <c r="M128" s="25"/>
      <c r="N128" s="25"/>
      <c r="O128" s="25"/>
      <c r="P128" s="25"/>
      <c r="Q128" s="25"/>
      <c r="R128" s="25"/>
    </row>
    <row r="129" spans="2:18" s="34" customFormat="1" ht="49.5" hidden="1" customHeight="1" x14ac:dyDescent="0.25">
      <c r="B129" s="90" t="e">
        <f>TRIM(#REF!)&amp;" "&amp;TRIM(F129)</f>
        <v>#REF!</v>
      </c>
      <c r="C129" s="96">
        <v>258</v>
      </c>
      <c r="D129" s="111" t="s">
        <v>723</v>
      </c>
      <c r="E129" s="111" t="s">
        <v>104</v>
      </c>
      <c r="F129" s="24" t="s">
        <v>724</v>
      </c>
      <c r="G129" s="95" t="s">
        <v>37</v>
      </c>
      <c r="H129" s="96" t="s">
        <v>101</v>
      </c>
      <c r="I129" s="96" t="s">
        <v>106</v>
      </c>
      <c r="J129" s="96" t="s">
        <v>136</v>
      </c>
      <c r="K129" s="95" t="s">
        <v>145</v>
      </c>
      <c r="L129" s="113"/>
      <c r="M129" s="113"/>
      <c r="N129" s="113"/>
      <c r="O129" s="113"/>
      <c r="P129" s="113"/>
      <c r="Q129" s="113"/>
      <c r="R129" s="113"/>
    </row>
    <row r="130" spans="2:18" s="34" customFormat="1" ht="49.5" hidden="1" customHeight="1" x14ac:dyDescent="0.25">
      <c r="B130" s="90" t="e">
        <f>TRIM(#REF!)&amp;" "&amp;TRIM(F130)</f>
        <v>#REF!</v>
      </c>
      <c r="C130" s="96">
        <v>196</v>
      </c>
      <c r="D130" s="111" t="s">
        <v>598</v>
      </c>
      <c r="E130" s="111" t="s">
        <v>104</v>
      </c>
      <c r="F130" s="24" t="s">
        <v>599</v>
      </c>
      <c r="G130" s="95" t="s">
        <v>801</v>
      </c>
      <c r="H130" s="96" t="s">
        <v>101</v>
      </c>
      <c r="I130" s="96" t="s">
        <v>156</v>
      </c>
      <c r="J130" s="96" t="s">
        <v>136</v>
      </c>
      <c r="K130" s="95" t="s">
        <v>145</v>
      </c>
      <c r="L130" s="95" t="e">
        <v>#N/A</v>
      </c>
      <c r="M130" s="113"/>
      <c r="N130" s="113"/>
      <c r="O130" s="113"/>
      <c r="P130" s="113"/>
      <c r="Q130" s="113"/>
      <c r="R130" s="113"/>
    </row>
    <row r="131" spans="2:18" s="34" customFormat="1" ht="49.5" hidden="1" customHeight="1" x14ac:dyDescent="0.25">
      <c r="B131" s="90" t="e">
        <f>TRIM(#REF!)&amp;" "&amp;TRIM(F131)</f>
        <v>#REF!</v>
      </c>
      <c r="C131" s="96">
        <v>37</v>
      </c>
      <c r="D131" s="111" t="s">
        <v>316</v>
      </c>
      <c r="E131" s="111" t="s">
        <v>317</v>
      </c>
      <c r="F131" s="24" t="s">
        <v>318</v>
      </c>
      <c r="G131" s="95" t="s">
        <v>37</v>
      </c>
      <c r="H131" s="96" t="s">
        <v>101</v>
      </c>
      <c r="I131" s="96" t="s">
        <v>106</v>
      </c>
      <c r="J131" s="96" t="s">
        <v>136</v>
      </c>
      <c r="K131" s="95" t="s">
        <v>262</v>
      </c>
      <c r="L131" s="40"/>
      <c r="M131" s="25"/>
      <c r="N131" s="25"/>
      <c r="O131" s="25"/>
      <c r="P131" s="25"/>
      <c r="Q131" s="25"/>
      <c r="R131" s="25"/>
    </row>
    <row r="132" spans="2:18" s="34" customFormat="1" ht="49.5" hidden="1" customHeight="1" x14ac:dyDescent="0.25">
      <c r="B132" s="90" t="e">
        <f>TRIM(#REF!)&amp;" "&amp;TRIM(F132)</f>
        <v>#REF!</v>
      </c>
      <c r="C132" s="96">
        <v>77</v>
      </c>
      <c r="D132" s="111" t="s">
        <v>382</v>
      </c>
      <c r="E132" s="111" t="s">
        <v>317</v>
      </c>
      <c r="F132" s="24" t="s">
        <v>383</v>
      </c>
      <c r="G132" s="95" t="s">
        <v>293</v>
      </c>
      <c r="H132" s="96" t="s">
        <v>101</v>
      </c>
      <c r="I132" s="96" t="s">
        <v>106</v>
      </c>
      <c r="J132" s="96" t="s">
        <v>136</v>
      </c>
      <c r="K132" s="95" t="s">
        <v>145</v>
      </c>
      <c r="L132" s="40"/>
      <c r="M132" s="25"/>
      <c r="N132" s="25"/>
      <c r="O132" s="25"/>
      <c r="P132" s="25"/>
      <c r="Q132" s="25"/>
      <c r="R132" s="25"/>
    </row>
    <row r="133" spans="2:18" s="34" customFormat="1" ht="49.5" hidden="1" customHeight="1" x14ac:dyDescent="0.25">
      <c r="B133" s="90" t="e">
        <f>TRIM(#REF!)&amp;" "&amp;TRIM(F133)</f>
        <v>#REF!</v>
      </c>
      <c r="C133" s="96">
        <v>1</v>
      </c>
      <c r="D133" s="111" t="s">
        <v>139</v>
      </c>
      <c r="E133" s="111" t="s">
        <v>140</v>
      </c>
      <c r="F133" s="24" t="s">
        <v>141</v>
      </c>
      <c r="G133" s="96" t="s">
        <v>109</v>
      </c>
      <c r="H133" s="96" t="s">
        <v>36</v>
      </c>
      <c r="I133" s="96" t="s">
        <v>106</v>
      </c>
      <c r="J133" s="96" t="s">
        <v>136</v>
      </c>
      <c r="K133" s="96" t="s">
        <v>145</v>
      </c>
      <c r="L133" s="40"/>
      <c r="M133" s="25"/>
      <c r="N133" s="25"/>
      <c r="O133" s="25"/>
      <c r="P133" s="25"/>
      <c r="Q133" s="25"/>
      <c r="R133" s="25"/>
    </row>
    <row r="134" spans="2:18" s="34" customFormat="1" ht="49.5" hidden="1" customHeight="1" x14ac:dyDescent="0.25">
      <c r="B134" s="90" t="e">
        <f>TRIM(#REF!)&amp;" "&amp;TRIM(F134)</f>
        <v>#REF!</v>
      </c>
      <c r="C134" s="96">
        <v>205</v>
      </c>
      <c r="D134" s="111" t="s">
        <v>615</v>
      </c>
      <c r="E134" s="111" t="s">
        <v>163</v>
      </c>
      <c r="F134" s="24" t="s">
        <v>616</v>
      </c>
      <c r="G134" s="95" t="s">
        <v>528</v>
      </c>
      <c r="H134" s="96" t="s">
        <v>101</v>
      </c>
      <c r="I134" s="96" t="s">
        <v>106</v>
      </c>
      <c r="J134" s="96" t="s">
        <v>136</v>
      </c>
      <c r="K134" s="95" t="s">
        <v>145</v>
      </c>
      <c r="L134" s="113"/>
      <c r="M134" s="113"/>
      <c r="N134" s="113"/>
      <c r="O134" s="113"/>
      <c r="P134" s="113"/>
      <c r="Q134" s="113"/>
      <c r="R134" s="113"/>
    </row>
    <row r="135" spans="2:18" ht="71.25" hidden="1" customHeight="1" x14ac:dyDescent="0.25">
      <c r="B135" s="90" t="e">
        <f>TRIM(#REF!)&amp;" "&amp;TRIM(F135)</f>
        <v>#REF!</v>
      </c>
      <c r="C135" s="25">
        <v>167</v>
      </c>
      <c r="D135" s="111" t="s">
        <v>541</v>
      </c>
      <c r="E135" s="111" t="s">
        <v>163</v>
      </c>
      <c r="F135" s="24" t="s">
        <v>542</v>
      </c>
      <c r="G135" s="22" t="s">
        <v>401</v>
      </c>
      <c r="H135" s="25" t="s">
        <v>101</v>
      </c>
      <c r="I135" s="25" t="s">
        <v>180</v>
      </c>
      <c r="J135" s="25" t="s">
        <v>136</v>
      </c>
      <c r="K135" s="22" t="s">
        <v>145</v>
      </c>
      <c r="L135" s="40"/>
      <c r="M135" s="25"/>
      <c r="N135" s="25"/>
      <c r="O135" s="25"/>
      <c r="P135" s="25"/>
      <c r="Q135" s="25"/>
      <c r="R135" s="25"/>
    </row>
    <row r="136" spans="2:18" s="34" customFormat="1" ht="49.5" customHeight="1" x14ac:dyDescent="0.25">
      <c r="B136" s="90" t="e">
        <f>TRIM(#REF!)&amp;" "&amp;TRIM(F136)</f>
        <v>#REF!</v>
      </c>
      <c r="C136" s="96">
        <v>150</v>
      </c>
      <c r="D136" s="111" t="s">
        <v>507</v>
      </c>
      <c r="E136" s="111" t="s">
        <v>163</v>
      </c>
      <c r="F136" s="24" t="s">
        <v>508</v>
      </c>
      <c r="G136" s="95" t="s">
        <v>528</v>
      </c>
      <c r="H136" s="96" t="s">
        <v>101</v>
      </c>
      <c r="I136" s="96" t="s">
        <v>237</v>
      </c>
      <c r="J136" s="96" t="s">
        <v>136</v>
      </c>
      <c r="K136" s="95" t="s">
        <v>145</v>
      </c>
      <c r="L136" s="40"/>
      <c r="M136" s="25"/>
      <c r="N136" s="25"/>
      <c r="O136" s="25"/>
      <c r="P136" s="25"/>
      <c r="Q136" s="25"/>
      <c r="R136" s="25"/>
    </row>
    <row r="137" spans="2:18" s="34" customFormat="1" ht="49.5" hidden="1" customHeight="1" x14ac:dyDescent="0.25">
      <c r="B137" s="90" t="e">
        <f>TRIM(#REF!)&amp;" "&amp;TRIM(F137)</f>
        <v>#REF!</v>
      </c>
      <c r="C137" s="96">
        <v>200</v>
      </c>
      <c r="D137" s="111" t="s">
        <v>108</v>
      </c>
      <c r="E137" s="111" t="s">
        <v>163</v>
      </c>
      <c r="F137" s="24" t="s">
        <v>348</v>
      </c>
      <c r="G137" s="95" t="s">
        <v>771</v>
      </c>
      <c r="H137" s="96" t="s">
        <v>101</v>
      </c>
      <c r="I137" s="96" t="s">
        <v>106</v>
      </c>
      <c r="J137" s="96" t="s">
        <v>136</v>
      </c>
      <c r="K137" s="95" t="s">
        <v>145</v>
      </c>
      <c r="L137" s="95" t="e">
        <v>#N/A</v>
      </c>
      <c r="M137" s="113"/>
      <c r="N137" s="113"/>
      <c r="O137" s="113"/>
      <c r="P137" s="113"/>
      <c r="Q137" s="113"/>
      <c r="R137" s="113"/>
    </row>
    <row r="138" spans="2:18" s="34" customFormat="1" ht="57.75" hidden="1" customHeight="1" x14ac:dyDescent="0.25">
      <c r="B138" s="90" t="e">
        <f>TRIM(#REF!)&amp;" "&amp;TRIM(F138)</f>
        <v>#REF!</v>
      </c>
      <c r="C138" s="96">
        <v>133</v>
      </c>
      <c r="D138" s="111" t="s">
        <v>219</v>
      </c>
      <c r="E138" s="111" t="s">
        <v>163</v>
      </c>
      <c r="F138" s="24" t="s">
        <v>472</v>
      </c>
      <c r="G138" s="95" t="s">
        <v>798</v>
      </c>
      <c r="H138" s="96" t="s">
        <v>101</v>
      </c>
      <c r="I138" s="96" t="s">
        <v>106</v>
      </c>
      <c r="J138" s="96" t="s">
        <v>136</v>
      </c>
      <c r="K138" s="95" t="s">
        <v>145</v>
      </c>
      <c r="L138" s="40"/>
      <c r="M138" s="25"/>
      <c r="N138" s="25"/>
      <c r="O138" s="25"/>
      <c r="P138" s="25"/>
      <c r="Q138" s="25"/>
      <c r="R138" s="25"/>
    </row>
    <row r="139" spans="2:18" s="54" customFormat="1" ht="49.5" hidden="1" customHeight="1" x14ac:dyDescent="0.25">
      <c r="B139" s="114" t="e">
        <f>TRIM(#REF!)&amp;" "&amp;TRIM(F139)</f>
        <v>#REF!</v>
      </c>
      <c r="C139" s="96">
        <v>9</v>
      </c>
      <c r="D139" s="111" t="s">
        <v>162</v>
      </c>
      <c r="E139" s="111" t="s">
        <v>163</v>
      </c>
      <c r="F139" s="24" t="s">
        <v>164</v>
      </c>
      <c r="G139" s="95" t="s">
        <v>528</v>
      </c>
      <c r="H139" s="96" t="s">
        <v>101</v>
      </c>
      <c r="I139" s="96" t="s">
        <v>106</v>
      </c>
      <c r="J139" s="96" t="s">
        <v>136</v>
      </c>
      <c r="K139" s="95" t="s">
        <v>262</v>
      </c>
      <c r="L139" s="40"/>
      <c r="M139" s="25"/>
      <c r="N139" s="25"/>
      <c r="O139" s="25"/>
      <c r="P139" s="25"/>
      <c r="Q139" s="25"/>
      <c r="R139" s="25"/>
    </row>
    <row r="140" spans="2:18" s="34" customFormat="1" ht="49.5" hidden="1" customHeight="1" x14ac:dyDescent="0.25">
      <c r="B140" s="90" t="e">
        <f>TRIM(#REF!)&amp;" "&amp;TRIM(F140)</f>
        <v>#REF!</v>
      </c>
      <c r="C140" s="96">
        <v>307</v>
      </c>
      <c r="D140" s="111" t="s">
        <v>833</v>
      </c>
      <c r="E140" s="111" t="s">
        <v>163</v>
      </c>
      <c r="F140" s="24" t="s">
        <v>834</v>
      </c>
      <c r="G140" s="95" t="s">
        <v>771</v>
      </c>
      <c r="H140" s="96" t="s">
        <v>101</v>
      </c>
      <c r="I140" s="96" t="s">
        <v>106</v>
      </c>
      <c r="J140" s="96" t="s">
        <v>136</v>
      </c>
      <c r="K140" s="95" t="s">
        <v>145</v>
      </c>
      <c r="L140" s="113"/>
      <c r="M140" s="113"/>
      <c r="N140" s="113"/>
      <c r="O140" s="113"/>
      <c r="P140" s="113"/>
      <c r="Q140" s="113"/>
      <c r="R140" s="113"/>
    </row>
    <row r="141" spans="2:18" s="34" customFormat="1" ht="49.5" hidden="1" customHeight="1" x14ac:dyDescent="0.25">
      <c r="B141" s="90" t="e">
        <f>TRIM(#REF!)&amp;" "&amp;TRIM(F141)</f>
        <v>#REF!</v>
      </c>
      <c r="C141" s="96">
        <v>126</v>
      </c>
      <c r="D141" s="111" t="s">
        <v>459</v>
      </c>
      <c r="E141" s="111" t="s">
        <v>163</v>
      </c>
      <c r="F141" s="24" t="s">
        <v>460</v>
      </c>
      <c r="G141" s="95" t="s">
        <v>116</v>
      </c>
      <c r="H141" s="96" t="s">
        <v>101</v>
      </c>
      <c r="I141" s="96" t="s">
        <v>156</v>
      </c>
      <c r="J141" s="96" t="s">
        <v>136</v>
      </c>
      <c r="K141" s="95" t="s">
        <v>145</v>
      </c>
      <c r="L141" s="40"/>
      <c r="M141" s="25"/>
      <c r="N141" s="25"/>
      <c r="O141" s="25"/>
      <c r="P141" s="25"/>
      <c r="Q141" s="25"/>
      <c r="R141" s="25"/>
    </row>
    <row r="142" spans="2:18" s="34" customFormat="1" ht="49.5" customHeight="1" x14ac:dyDescent="0.25">
      <c r="B142" s="90" t="e">
        <f>TRIM(#REF!)&amp;" "&amp;TRIM(F142)</f>
        <v>#REF!</v>
      </c>
      <c r="C142" s="96">
        <v>268</v>
      </c>
      <c r="D142" s="111" t="s">
        <v>299</v>
      </c>
      <c r="E142" s="111" t="s">
        <v>567</v>
      </c>
      <c r="F142" s="24" t="s">
        <v>743</v>
      </c>
      <c r="G142" s="95" t="s">
        <v>37</v>
      </c>
      <c r="H142" s="96" t="s">
        <v>101</v>
      </c>
      <c r="I142" s="96" t="s">
        <v>237</v>
      </c>
      <c r="J142" s="96" t="s">
        <v>136</v>
      </c>
      <c r="K142" s="95" t="s">
        <v>145</v>
      </c>
      <c r="L142" s="113"/>
      <c r="M142" s="113"/>
      <c r="N142" s="113"/>
      <c r="O142" s="113"/>
      <c r="P142" s="113"/>
      <c r="Q142" s="113"/>
      <c r="R142" s="113"/>
    </row>
    <row r="143" spans="2:18" ht="71.25" hidden="1" customHeight="1" x14ac:dyDescent="0.25">
      <c r="B143" s="90" t="e">
        <f>TRIM(#REF!)&amp;" "&amp;TRIM(F143)</f>
        <v>#REF!</v>
      </c>
      <c r="C143" s="25">
        <v>181</v>
      </c>
      <c r="D143" s="111" t="s">
        <v>566</v>
      </c>
      <c r="E143" s="111" t="s">
        <v>567</v>
      </c>
      <c r="F143" s="24" t="s">
        <v>568</v>
      </c>
      <c r="G143" s="22" t="s">
        <v>414</v>
      </c>
      <c r="H143" s="25" t="s">
        <v>36</v>
      </c>
      <c r="I143" s="25" t="s">
        <v>180</v>
      </c>
      <c r="J143" s="25" t="s">
        <v>136</v>
      </c>
      <c r="K143" s="22" t="s">
        <v>145</v>
      </c>
      <c r="L143" s="95" t="e">
        <v>#N/A</v>
      </c>
      <c r="M143" s="113"/>
      <c r="N143" s="113"/>
      <c r="O143" s="113"/>
      <c r="P143" s="113"/>
      <c r="Q143" s="113"/>
      <c r="R143" s="113"/>
    </row>
    <row r="144" spans="2:18" s="34" customFormat="1" ht="49.5" hidden="1" customHeight="1" x14ac:dyDescent="0.25">
      <c r="B144" s="90" t="e">
        <f>TRIM(#REF!)&amp;" "&amp;TRIM(F144)</f>
        <v>#REF!</v>
      </c>
      <c r="C144" s="96">
        <v>264</v>
      </c>
      <c r="D144" s="111" t="s">
        <v>733</v>
      </c>
      <c r="E144" s="111" t="s">
        <v>223</v>
      </c>
      <c r="F144" s="24" t="s">
        <v>734</v>
      </c>
      <c r="G144" s="95" t="s">
        <v>109</v>
      </c>
      <c r="H144" s="96" t="s">
        <v>36</v>
      </c>
      <c r="I144" s="96" t="s">
        <v>106</v>
      </c>
      <c r="J144" s="96" t="s">
        <v>136</v>
      </c>
      <c r="K144" s="95" t="s">
        <v>145</v>
      </c>
      <c r="L144" s="113"/>
      <c r="M144" s="113"/>
      <c r="N144" s="113"/>
      <c r="O144" s="113"/>
      <c r="P144" s="113"/>
      <c r="Q144" s="113"/>
      <c r="R144" s="113"/>
    </row>
    <row r="145" spans="2:18" ht="71.25" hidden="1" customHeight="1" x14ac:dyDescent="0.25">
      <c r="B145" s="90" t="e">
        <f>TRIM(#REF!)&amp;" "&amp;TRIM(F145)</f>
        <v>#REF!</v>
      </c>
      <c r="C145" s="25">
        <v>28</v>
      </c>
      <c r="D145" s="111" t="s">
        <v>222</v>
      </c>
      <c r="E145" s="111" t="s">
        <v>223</v>
      </c>
      <c r="F145" s="24" t="s">
        <v>224</v>
      </c>
      <c r="G145" s="22" t="s">
        <v>414</v>
      </c>
      <c r="H145" s="25" t="s">
        <v>36</v>
      </c>
      <c r="I145" s="25" t="s">
        <v>180</v>
      </c>
      <c r="J145" s="25" t="s">
        <v>136</v>
      </c>
      <c r="K145" s="22" t="s">
        <v>145</v>
      </c>
      <c r="L145" s="40"/>
      <c r="M145" s="25"/>
      <c r="N145" s="25"/>
      <c r="O145" s="25"/>
      <c r="P145" s="25"/>
      <c r="Q145" s="25"/>
      <c r="R145" s="25"/>
    </row>
    <row r="146" spans="2:18" s="34" customFormat="1" ht="49.5" hidden="1" customHeight="1" x14ac:dyDescent="0.25">
      <c r="B146" s="90" t="e">
        <f>TRIM(#REF!)&amp;" "&amp;TRIM(F146)</f>
        <v>#REF!</v>
      </c>
      <c r="C146" s="96">
        <v>231</v>
      </c>
      <c r="D146" s="111" t="s">
        <v>526</v>
      </c>
      <c r="E146" s="111" t="s">
        <v>223</v>
      </c>
      <c r="F146" s="24" t="s">
        <v>665</v>
      </c>
      <c r="G146" s="95" t="s">
        <v>528</v>
      </c>
      <c r="H146" s="96" t="s">
        <v>36</v>
      </c>
      <c r="I146" s="96" t="s">
        <v>106</v>
      </c>
      <c r="J146" s="96" t="s">
        <v>136</v>
      </c>
      <c r="K146" s="95" t="s">
        <v>145</v>
      </c>
      <c r="L146" s="113"/>
      <c r="M146" s="113"/>
      <c r="N146" s="113"/>
      <c r="O146" s="113"/>
      <c r="P146" s="113"/>
      <c r="Q146" s="113"/>
      <c r="R146" s="113"/>
    </row>
    <row r="147" spans="2:18" s="117" customFormat="1" ht="49.5" hidden="1" customHeight="1" x14ac:dyDescent="0.25">
      <c r="B147" s="118" t="e">
        <f>TRIM(#REF!)&amp;" "&amp;TRIM(F147)</f>
        <v>#REF!</v>
      </c>
      <c r="C147" s="96">
        <v>236</v>
      </c>
      <c r="D147" s="111" t="s">
        <v>595</v>
      </c>
      <c r="E147" s="111" t="s">
        <v>675</v>
      </c>
      <c r="F147" s="24" t="s">
        <v>676</v>
      </c>
      <c r="G147" s="95" t="s">
        <v>744</v>
      </c>
      <c r="H147" s="96" t="s">
        <v>101</v>
      </c>
      <c r="I147" s="96" t="s">
        <v>237</v>
      </c>
      <c r="J147" s="96" t="s">
        <v>136</v>
      </c>
      <c r="K147" s="95" t="s">
        <v>262</v>
      </c>
      <c r="L147" s="113"/>
      <c r="M147" s="113"/>
      <c r="N147" s="113"/>
      <c r="O147" s="113"/>
      <c r="P147" s="113"/>
      <c r="Q147" s="113"/>
      <c r="R147" s="113"/>
    </row>
    <row r="148" spans="2:18" s="34" customFormat="1" ht="49.5" hidden="1" customHeight="1" x14ac:dyDescent="0.25">
      <c r="B148" s="90" t="e">
        <f>TRIM(#REF!)&amp;" "&amp;TRIM(F148)</f>
        <v>#REF!</v>
      </c>
      <c r="C148" s="96">
        <v>286</v>
      </c>
      <c r="D148" s="111" t="s">
        <v>782</v>
      </c>
      <c r="E148" s="111" t="s">
        <v>783</v>
      </c>
      <c r="F148" s="24" t="s">
        <v>784</v>
      </c>
      <c r="G148" s="95" t="s">
        <v>37</v>
      </c>
      <c r="H148" s="96" t="s">
        <v>36</v>
      </c>
      <c r="I148" s="96" t="s">
        <v>106</v>
      </c>
      <c r="J148" s="96" t="s">
        <v>136</v>
      </c>
      <c r="K148" s="95" t="s">
        <v>145</v>
      </c>
      <c r="L148" s="113"/>
      <c r="M148" s="113"/>
      <c r="N148" s="113"/>
      <c r="O148" s="113"/>
      <c r="P148" s="113"/>
      <c r="Q148" s="113"/>
      <c r="R148" s="113"/>
    </row>
    <row r="149" spans="2:18" s="34" customFormat="1" ht="49.5" hidden="1" customHeight="1" x14ac:dyDescent="0.25">
      <c r="B149" s="90" t="e">
        <f>TRIM(#REF!)&amp;" "&amp;TRIM(F149)</f>
        <v>#REF!</v>
      </c>
      <c r="C149" s="96">
        <v>217</v>
      </c>
      <c r="D149" s="111" t="s">
        <v>639</v>
      </c>
      <c r="E149" s="111" t="s">
        <v>640</v>
      </c>
      <c r="F149" s="24" t="s">
        <v>641</v>
      </c>
      <c r="G149" s="95" t="s">
        <v>293</v>
      </c>
      <c r="H149" s="96" t="s">
        <v>101</v>
      </c>
      <c r="I149" s="96" t="s">
        <v>106</v>
      </c>
      <c r="J149" s="96" t="s">
        <v>136</v>
      </c>
      <c r="K149" s="95" t="s">
        <v>145</v>
      </c>
      <c r="L149" s="113"/>
      <c r="M149" s="113"/>
      <c r="N149" s="113"/>
      <c r="O149" s="113"/>
      <c r="P149" s="113"/>
      <c r="Q149" s="113"/>
      <c r="R149" s="113"/>
    </row>
    <row r="150" spans="2:18" s="34" customFormat="1" ht="49.5" hidden="1" customHeight="1" x14ac:dyDescent="0.25">
      <c r="B150" s="90" t="e">
        <f>TRIM(#REF!)&amp;" "&amp;TRIM(F150)</f>
        <v>#REF!</v>
      </c>
      <c r="C150" s="96">
        <v>260</v>
      </c>
      <c r="D150" s="111" t="s">
        <v>727</v>
      </c>
      <c r="E150" s="111" t="s">
        <v>311</v>
      </c>
      <c r="F150" s="24" t="s">
        <v>728</v>
      </c>
      <c r="G150" s="95" t="s">
        <v>37</v>
      </c>
      <c r="H150" s="96" t="s">
        <v>101</v>
      </c>
      <c r="I150" s="96" t="s">
        <v>106</v>
      </c>
      <c r="J150" s="96" t="s">
        <v>136</v>
      </c>
      <c r="K150" s="95" t="s">
        <v>145</v>
      </c>
      <c r="L150" s="113"/>
      <c r="M150" s="113"/>
      <c r="N150" s="113"/>
      <c r="O150" s="113"/>
      <c r="P150" s="113"/>
      <c r="Q150" s="113"/>
      <c r="R150" s="113"/>
    </row>
    <row r="151" spans="2:18" s="117" customFormat="1" ht="49.5" hidden="1" customHeight="1" x14ac:dyDescent="0.25">
      <c r="B151" s="118" t="e">
        <f>TRIM(#REF!)&amp;" "&amp;TRIM(F151)</f>
        <v>#REF!</v>
      </c>
      <c r="C151" s="96">
        <v>55</v>
      </c>
      <c r="D151" s="111" t="s">
        <v>335</v>
      </c>
      <c r="E151" s="111" t="s">
        <v>311</v>
      </c>
      <c r="F151" s="24" t="s">
        <v>336</v>
      </c>
      <c r="G151" s="95" t="s">
        <v>293</v>
      </c>
      <c r="H151" s="96" t="s">
        <v>101</v>
      </c>
      <c r="I151" s="96" t="s">
        <v>106</v>
      </c>
      <c r="J151" s="96" t="s">
        <v>136</v>
      </c>
      <c r="K151" s="95" t="s">
        <v>145</v>
      </c>
      <c r="L151" s="40"/>
      <c r="M151" s="25"/>
      <c r="N151" s="25"/>
      <c r="O151" s="25"/>
      <c r="P151" s="25"/>
      <c r="Q151" s="25"/>
      <c r="R151" s="25"/>
    </row>
    <row r="152" spans="2:18" s="34" customFormat="1" ht="49.5" hidden="1" customHeight="1" x14ac:dyDescent="0.25">
      <c r="B152" s="90" t="e">
        <f>TRIM(#REF!)&amp;" "&amp;TRIM(F152)</f>
        <v>#REF!</v>
      </c>
      <c r="C152" s="96">
        <v>281</v>
      </c>
      <c r="D152" s="111" t="s">
        <v>769</v>
      </c>
      <c r="E152" s="111" t="s">
        <v>311</v>
      </c>
      <c r="F152" s="24" t="s">
        <v>770</v>
      </c>
      <c r="G152" s="95" t="s">
        <v>771</v>
      </c>
      <c r="H152" s="96" t="s">
        <v>36</v>
      </c>
      <c r="I152" s="96" t="s">
        <v>106</v>
      </c>
      <c r="J152" s="96" t="s">
        <v>157</v>
      </c>
      <c r="K152" s="95" t="s">
        <v>100</v>
      </c>
      <c r="L152" s="113"/>
      <c r="M152" s="113"/>
      <c r="N152" s="113"/>
      <c r="O152" s="113"/>
      <c r="P152" s="113"/>
      <c r="Q152" s="113"/>
      <c r="R152" s="113"/>
    </row>
    <row r="153" spans="2:18" s="34" customFormat="1" ht="49.5" customHeight="1" x14ac:dyDescent="0.25">
      <c r="B153" s="90" t="e">
        <f>TRIM(#REF!)&amp;" "&amp;TRIM(F153)</f>
        <v>#REF!</v>
      </c>
      <c r="C153" s="96">
        <v>178</v>
      </c>
      <c r="D153" s="111" t="s">
        <v>310</v>
      </c>
      <c r="E153" s="111" t="s">
        <v>311</v>
      </c>
      <c r="F153" s="24" t="s">
        <v>314</v>
      </c>
      <c r="G153" s="95" t="s">
        <v>293</v>
      </c>
      <c r="H153" s="96" t="s">
        <v>101</v>
      </c>
      <c r="I153" s="96" t="s">
        <v>237</v>
      </c>
      <c r="J153" s="96" t="s">
        <v>136</v>
      </c>
      <c r="K153" s="95" t="s">
        <v>145</v>
      </c>
      <c r="L153" s="40"/>
      <c r="M153" s="25"/>
      <c r="N153" s="25"/>
      <c r="O153" s="25"/>
      <c r="P153" s="25"/>
      <c r="Q153" s="25"/>
      <c r="R153" s="25"/>
    </row>
    <row r="154" spans="2:18" s="34" customFormat="1" ht="61.5" customHeight="1" x14ac:dyDescent="0.25">
      <c r="B154" s="90" t="e">
        <f>TRIM(#REF!)&amp;" "&amp;TRIM(F154)</f>
        <v>#REF!</v>
      </c>
      <c r="C154" s="96">
        <v>141</v>
      </c>
      <c r="D154" s="111" t="s">
        <v>486</v>
      </c>
      <c r="E154" s="111" t="s">
        <v>311</v>
      </c>
      <c r="F154" s="24" t="s">
        <v>487</v>
      </c>
      <c r="G154" s="95" t="s">
        <v>401</v>
      </c>
      <c r="H154" s="96" t="s">
        <v>101</v>
      </c>
      <c r="I154" s="96" t="s">
        <v>237</v>
      </c>
      <c r="J154" s="96" t="s">
        <v>136</v>
      </c>
      <c r="K154" s="95" t="s">
        <v>145</v>
      </c>
      <c r="L154" s="40"/>
      <c r="M154" s="25"/>
      <c r="N154" s="25"/>
      <c r="O154" s="25"/>
      <c r="P154" s="25"/>
      <c r="Q154" s="25"/>
      <c r="R154" s="25"/>
    </row>
    <row r="155" spans="2:18" s="34" customFormat="1" ht="49.5" hidden="1" customHeight="1" x14ac:dyDescent="0.25">
      <c r="B155" s="90" t="e">
        <f>TRIM(#REF!)&amp;" "&amp;TRIM(F155)</f>
        <v>#REF!</v>
      </c>
      <c r="C155" s="96">
        <v>190</v>
      </c>
      <c r="D155" s="111" t="s">
        <v>466</v>
      </c>
      <c r="E155" s="111" t="s">
        <v>311</v>
      </c>
      <c r="F155" s="24" t="s">
        <v>587</v>
      </c>
      <c r="G155" s="95" t="s">
        <v>799</v>
      </c>
      <c r="H155" s="96" t="s">
        <v>101</v>
      </c>
      <c r="I155" s="96" t="s">
        <v>156</v>
      </c>
      <c r="J155" s="96" t="s">
        <v>136</v>
      </c>
      <c r="K155" s="95" t="s">
        <v>145</v>
      </c>
      <c r="L155" s="95" t="e">
        <v>#N/A</v>
      </c>
      <c r="M155" s="113"/>
      <c r="N155" s="113"/>
      <c r="O155" s="113"/>
      <c r="P155" s="113"/>
      <c r="Q155" s="113"/>
      <c r="R155" s="113"/>
    </row>
    <row r="156" spans="2:18" s="34" customFormat="1" ht="49.5" hidden="1" customHeight="1" x14ac:dyDescent="0.25">
      <c r="B156" s="90" t="e">
        <f>TRIM(#REF!)&amp;" "&amp;TRIM(F156)</f>
        <v>#REF!</v>
      </c>
      <c r="C156" s="96">
        <v>282</v>
      </c>
      <c r="D156" s="111" t="s">
        <v>772</v>
      </c>
      <c r="E156" s="111" t="s">
        <v>311</v>
      </c>
      <c r="F156" s="24" t="s">
        <v>773</v>
      </c>
      <c r="G156" s="95" t="s">
        <v>293</v>
      </c>
      <c r="H156" s="96" t="s">
        <v>36</v>
      </c>
      <c r="I156" s="96" t="s">
        <v>106</v>
      </c>
      <c r="J156" s="96" t="s">
        <v>136</v>
      </c>
      <c r="K156" s="95" t="s">
        <v>145</v>
      </c>
      <c r="L156" s="113"/>
      <c r="M156" s="113"/>
      <c r="N156" s="113"/>
      <c r="O156" s="113"/>
      <c r="P156" s="113"/>
      <c r="Q156" s="113"/>
      <c r="R156" s="113"/>
    </row>
    <row r="157" spans="2:18" s="34" customFormat="1" ht="49.5" customHeight="1" x14ac:dyDescent="0.25">
      <c r="B157" s="90" t="e">
        <f>TRIM(#REF!)&amp;" "&amp;TRIM(F157)</f>
        <v>#REF!</v>
      </c>
      <c r="C157" s="96">
        <v>179</v>
      </c>
      <c r="D157" s="111" t="s">
        <v>558</v>
      </c>
      <c r="E157" s="111" t="s">
        <v>311</v>
      </c>
      <c r="F157" s="24" t="s">
        <v>559</v>
      </c>
      <c r="G157" s="95" t="s">
        <v>796</v>
      </c>
      <c r="H157" s="96" t="s">
        <v>36</v>
      </c>
      <c r="I157" s="96" t="s">
        <v>237</v>
      </c>
      <c r="J157" s="96" t="s">
        <v>136</v>
      </c>
      <c r="K157" s="95" t="s">
        <v>145</v>
      </c>
      <c r="L157" s="40"/>
      <c r="M157" s="25"/>
      <c r="N157" s="25"/>
      <c r="O157" s="25"/>
      <c r="P157" s="25"/>
      <c r="Q157" s="25"/>
      <c r="R157" s="25"/>
    </row>
    <row r="158" spans="2:18" s="34" customFormat="1" ht="49.5" hidden="1" customHeight="1" x14ac:dyDescent="0.25">
      <c r="B158" s="90" t="e">
        <f>TRIM(#REF!)&amp;" "&amp;TRIM(F158)</f>
        <v>#REF!</v>
      </c>
      <c r="C158" s="96">
        <v>145</v>
      </c>
      <c r="D158" s="111" t="s">
        <v>495</v>
      </c>
      <c r="E158" s="111" t="s">
        <v>311</v>
      </c>
      <c r="F158" s="24" t="s">
        <v>496</v>
      </c>
      <c r="G158" s="95" t="s">
        <v>109</v>
      </c>
      <c r="H158" s="96" t="s">
        <v>101</v>
      </c>
      <c r="I158" s="96" t="s">
        <v>106</v>
      </c>
      <c r="J158" s="96" t="s">
        <v>136</v>
      </c>
      <c r="K158" s="95" t="s">
        <v>145</v>
      </c>
      <c r="L158" s="40"/>
      <c r="M158" s="25"/>
      <c r="N158" s="25"/>
      <c r="O158" s="25"/>
      <c r="P158" s="25"/>
      <c r="Q158" s="25"/>
      <c r="R158" s="25"/>
    </row>
    <row r="159" spans="2:18" s="34" customFormat="1" ht="49.5" hidden="1" customHeight="1" x14ac:dyDescent="0.25">
      <c r="B159" s="90" t="e">
        <f>TRIM(#REF!)&amp;" "&amp;TRIM(F159)</f>
        <v>#REF!</v>
      </c>
      <c r="C159" s="96">
        <v>269</v>
      </c>
      <c r="D159" s="115" t="s">
        <v>745</v>
      </c>
      <c r="E159" s="115" t="s">
        <v>311</v>
      </c>
      <c r="F159" s="51" t="s">
        <v>746</v>
      </c>
      <c r="G159" s="108" t="s">
        <v>37</v>
      </c>
      <c r="H159" s="107" t="s">
        <v>36</v>
      </c>
      <c r="I159" s="107" t="s">
        <v>156</v>
      </c>
      <c r="J159" s="107" t="s">
        <v>136</v>
      </c>
      <c r="K159" s="108" t="s">
        <v>145</v>
      </c>
      <c r="L159" s="116"/>
      <c r="M159" s="116"/>
      <c r="N159" s="116"/>
      <c r="O159" s="116"/>
      <c r="P159" s="116"/>
      <c r="Q159" s="116"/>
      <c r="R159" s="116"/>
    </row>
    <row r="160" spans="2:18" s="34" customFormat="1" ht="92.25" hidden="1" customHeight="1" x14ac:dyDescent="0.25">
      <c r="B160" s="90" t="e">
        <f>TRIM(#REF!)&amp;" "&amp;TRIM(F160)</f>
        <v>#REF!</v>
      </c>
      <c r="C160" s="96">
        <v>238</v>
      </c>
      <c r="D160" s="111" t="s">
        <v>679</v>
      </c>
      <c r="E160" s="111" t="s">
        <v>680</v>
      </c>
      <c r="F160" s="24" t="s">
        <v>681</v>
      </c>
      <c r="G160" s="95" t="s">
        <v>528</v>
      </c>
      <c r="H160" s="96" t="s">
        <v>101</v>
      </c>
      <c r="I160" s="96" t="s">
        <v>106</v>
      </c>
      <c r="J160" s="96" t="s">
        <v>136</v>
      </c>
      <c r="K160" s="95" t="s">
        <v>145</v>
      </c>
      <c r="L160" s="113"/>
      <c r="M160" s="113"/>
      <c r="N160" s="113"/>
      <c r="O160" s="113"/>
      <c r="P160" s="113"/>
      <c r="Q160" s="113"/>
      <c r="R160" s="113"/>
    </row>
    <row r="161" spans="2:18" s="34" customFormat="1" ht="49.5" hidden="1" customHeight="1" x14ac:dyDescent="0.25">
      <c r="B161" s="90" t="e">
        <f>TRIM(#REF!)&amp;" "&amp;TRIM(F161)</f>
        <v>#REF!</v>
      </c>
      <c r="C161" s="96">
        <v>296</v>
      </c>
      <c r="D161" s="111" t="s">
        <v>816</v>
      </c>
      <c r="E161" s="111" t="s">
        <v>267</v>
      </c>
      <c r="F161" s="24" t="s">
        <v>817</v>
      </c>
      <c r="G161" s="95" t="s">
        <v>116</v>
      </c>
      <c r="H161" s="96" t="s">
        <v>36</v>
      </c>
      <c r="I161" s="96" t="s">
        <v>237</v>
      </c>
      <c r="J161" s="96" t="s">
        <v>157</v>
      </c>
      <c r="K161" s="95" t="s">
        <v>100</v>
      </c>
      <c r="L161" s="113"/>
      <c r="M161" s="113"/>
      <c r="N161" s="113"/>
      <c r="O161" s="113"/>
      <c r="P161" s="113"/>
      <c r="Q161" s="113"/>
      <c r="R161" s="113"/>
    </row>
    <row r="162" spans="2:18" ht="71.25" hidden="1" customHeight="1" x14ac:dyDescent="0.25">
      <c r="B162" s="90" t="e">
        <f>TRIM(#REF!)&amp;" "&amp;TRIM(F162)</f>
        <v>#REF!</v>
      </c>
      <c r="C162" s="25">
        <v>43</v>
      </c>
      <c r="D162" s="111" t="s">
        <v>266</v>
      </c>
      <c r="E162" s="111" t="s">
        <v>267</v>
      </c>
      <c r="F162" s="24" t="s">
        <v>268</v>
      </c>
      <c r="G162" s="22" t="s">
        <v>798</v>
      </c>
      <c r="H162" s="25" t="s">
        <v>36</v>
      </c>
      <c r="I162" s="25" t="s">
        <v>180</v>
      </c>
      <c r="J162" s="25" t="s">
        <v>136</v>
      </c>
      <c r="K162" s="22" t="s">
        <v>145</v>
      </c>
      <c r="L162" s="40"/>
      <c r="M162" s="25"/>
      <c r="N162" s="25"/>
      <c r="O162" s="25"/>
      <c r="P162" s="25"/>
      <c r="Q162" s="25"/>
      <c r="R162" s="25"/>
    </row>
    <row r="163" spans="2:18" s="34" customFormat="1" ht="49.5" hidden="1" customHeight="1" x14ac:dyDescent="0.25">
      <c r="B163" s="90" t="e">
        <f>TRIM(#REF!)&amp;" "&amp;TRIM(F163)</f>
        <v>#REF!</v>
      </c>
      <c r="C163" s="96">
        <v>197</v>
      </c>
      <c r="D163" s="111" t="s">
        <v>600</v>
      </c>
      <c r="E163" s="111" t="s">
        <v>601</v>
      </c>
      <c r="F163" s="24" t="s">
        <v>602</v>
      </c>
      <c r="G163" s="95" t="s">
        <v>401</v>
      </c>
      <c r="H163" s="96" t="s">
        <v>36</v>
      </c>
      <c r="I163" s="96" t="s">
        <v>156</v>
      </c>
      <c r="J163" s="96" t="s">
        <v>136</v>
      </c>
      <c r="K163" s="95" t="s">
        <v>262</v>
      </c>
      <c r="L163" s="95" t="e">
        <v>#N/A</v>
      </c>
      <c r="M163" s="113"/>
      <c r="N163" s="113"/>
      <c r="O163" s="113"/>
      <c r="P163" s="113"/>
      <c r="Q163" s="113"/>
      <c r="R163" s="113"/>
    </row>
    <row r="164" spans="2:18" s="34" customFormat="1" ht="49.5" hidden="1" customHeight="1" x14ac:dyDescent="0.25">
      <c r="B164" s="90" t="e">
        <f>TRIM(#REF!)&amp;" "&amp;TRIM(F164)</f>
        <v>#REF!</v>
      </c>
      <c r="C164" s="96">
        <v>47</v>
      </c>
      <c r="D164" s="111" t="s">
        <v>259</v>
      </c>
      <c r="E164" s="111" t="s">
        <v>260</v>
      </c>
      <c r="F164" s="24" t="s">
        <v>261</v>
      </c>
      <c r="G164" s="95" t="s">
        <v>771</v>
      </c>
      <c r="H164" s="96" t="s">
        <v>36</v>
      </c>
      <c r="I164" s="96" t="s">
        <v>106</v>
      </c>
      <c r="J164" s="96" t="s">
        <v>136</v>
      </c>
      <c r="K164" s="95" t="s">
        <v>145</v>
      </c>
      <c r="L164" s="40"/>
      <c r="M164" s="25"/>
      <c r="N164" s="25"/>
      <c r="O164" s="25"/>
      <c r="P164" s="25"/>
      <c r="Q164" s="25"/>
      <c r="R164" s="25"/>
    </row>
    <row r="165" spans="2:18" s="34" customFormat="1" ht="49.5" hidden="1" customHeight="1" x14ac:dyDescent="0.25">
      <c r="B165" s="90" t="e">
        <f>TRIM(#REF!)&amp;" "&amp;TRIM(F165)</f>
        <v>#REF!</v>
      </c>
      <c r="C165" s="96">
        <v>216</v>
      </c>
      <c r="D165" s="111" t="s">
        <v>637</v>
      </c>
      <c r="E165" s="111" t="s">
        <v>260</v>
      </c>
      <c r="F165" s="24" t="s">
        <v>638</v>
      </c>
      <c r="G165" s="95" t="s">
        <v>293</v>
      </c>
      <c r="H165" s="96" t="s">
        <v>36</v>
      </c>
      <c r="I165" s="96" t="s">
        <v>106</v>
      </c>
      <c r="J165" s="96" t="s">
        <v>136</v>
      </c>
      <c r="K165" s="95" t="s">
        <v>145</v>
      </c>
      <c r="L165" s="113"/>
      <c r="M165" s="113"/>
      <c r="N165" s="113"/>
      <c r="O165" s="113"/>
      <c r="P165" s="113"/>
      <c r="Q165" s="113"/>
      <c r="R165" s="113"/>
    </row>
    <row r="166" spans="2:18" ht="71.25" hidden="1" customHeight="1" x14ac:dyDescent="0.25">
      <c r="B166" s="90" t="e">
        <f>TRIM(#REF!)&amp;" "&amp;TRIM(F166)</f>
        <v>#REF!</v>
      </c>
      <c r="C166" s="25">
        <v>101</v>
      </c>
      <c r="D166" s="111" t="s">
        <v>408</v>
      </c>
      <c r="E166" s="111" t="s">
        <v>409</v>
      </c>
      <c r="F166" s="24" t="s">
        <v>410</v>
      </c>
      <c r="G166" s="22" t="s">
        <v>293</v>
      </c>
      <c r="H166" s="25" t="s">
        <v>101</v>
      </c>
      <c r="I166" s="25" t="s">
        <v>180</v>
      </c>
      <c r="J166" s="25" t="s">
        <v>136</v>
      </c>
      <c r="K166" s="22" t="s">
        <v>145</v>
      </c>
      <c r="L166" s="40"/>
      <c r="M166" s="25"/>
      <c r="N166" s="25"/>
      <c r="O166" s="25"/>
      <c r="P166" s="25"/>
      <c r="Q166" s="25"/>
      <c r="R166" s="25"/>
    </row>
    <row r="167" spans="2:18" s="34" customFormat="1" ht="49.5" customHeight="1" x14ac:dyDescent="0.25">
      <c r="B167" s="90" t="e">
        <f>TRIM(#REF!)&amp;" "&amp;TRIM(F167)</f>
        <v>#REF!</v>
      </c>
      <c r="C167" s="96">
        <v>222</v>
      </c>
      <c r="D167" s="111" t="s">
        <v>254</v>
      </c>
      <c r="E167" s="111" t="s">
        <v>394</v>
      </c>
      <c r="F167" s="24" t="s">
        <v>622</v>
      </c>
      <c r="G167" s="95" t="s">
        <v>109</v>
      </c>
      <c r="H167" s="96" t="s">
        <v>101</v>
      </c>
      <c r="I167" s="96" t="s">
        <v>237</v>
      </c>
      <c r="J167" s="96" t="s">
        <v>136</v>
      </c>
      <c r="K167" s="95" t="s">
        <v>145</v>
      </c>
      <c r="L167" s="113"/>
      <c r="M167" s="113"/>
      <c r="N167" s="113"/>
      <c r="O167" s="113"/>
      <c r="P167" s="113"/>
      <c r="Q167" s="113"/>
      <c r="R167" s="113"/>
    </row>
    <row r="168" spans="2:18" s="34" customFormat="1" ht="49.5" customHeight="1" x14ac:dyDescent="0.25">
      <c r="B168" s="90" t="e">
        <f>TRIM(#REF!)&amp;" "&amp;TRIM(F168)</f>
        <v>#REF!</v>
      </c>
      <c r="C168" s="96">
        <v>115</v>
      </c>
      <c r="D168" s="111" t="s">
        <v>440</v>
      </c>
      <c r="E168" s="111" t="s">
        <v>394</v>
      </c>
      <c r="F168" s="24" t="s">
        <v>439</v>
      </c>
      <c r="G168" s="95" t="s">
        <v>797</v>
      </c>
      <c r="H168" s="96" t="s">
        <v>101</v>
      </c>
      <c r="I168" s="96" t="s">
        <v>237</v>
      </c>
      <c r="J168" s="96" t="s">
        <v>136</v>
      </c>
      <c r="K168" s="95" t="s">
        <v>145</v>
      </c>
      <c r="L168" s="40"/>
      <c r="M168" s="25"/>
      <c r="N168" s="25"/>
      <c r="O168" s="25"/>
      <c r="P168" s="25"/>
      <c r="Q168" s="25"/>
      <c r="R168" s="25"/>
    </row>
    <row r="169" spans="2:18" s="34" customFormat="1" ht="49.5" hidden="1" customHeight="1" x14ac:dyDescent="0.25">
      <c r="B169" s="90" t="e">
        <f>TRIM(#REF!)&amp;" "&amp;TRIM(F169)</f>
        <v>#REF!</v>
      </c>
      <c r="C169" s="96">
        <v>95</v>
      </c>
      <c r="D169" s="111" t="s">
        <v>393</v>
      </c>
      <c r="E169" s="111" t="s">
        <v>394</v>
      </c>
      <c r="F169" s="24" t="s">
        <v>395</v>
      </c>
      <c r="G169" s="95" t="s">
        <v>37</v>
      </c>
      <c r="H169" s="96" t="s">
        <v>101</v>
      </c>
      <c r="I169" s="96" t="s">
        <v>237</v>
      </c>
      <c r="J169" s="96" t="s">
        <v>136</v>
      </c>
      <c r="K169" s="95" t="s">
        <v>262</v>
      </c>
      <c r="L169" s="40"/>
      <c r="M169" s="25"/>
      <c r="N169" s="25"/>
      <c r="O169" s="25"/>
      <c r="P169" s="25"/>
      <c r="Q169" s="25"/>
      <c r="R169" s="25"/>
    </row>
    <row r="170" spans="2:18" s="34" customFormat="1" ht="68.25" hidden="1" customHeight="1" x14ac:dyDescent="0.25">
      <c r="B170" s="90" t="e">
        <f>TRIM(#REF!)&amp;" "&amp;TRIM(F170)</f>
        <v>#REF!</v>
      </c>
      <c r="C170" s="96">
        <v>10</v>
      </c>
      <c r="D170" s="111" t="s">
        <v>165</v>
      </c>
      <c r="E170" s="111" t="s">
        <v>166</v>
      </c>
      <c r="F170" s="24" t="s">
        <v>167</v>
      </c>
      <c r="G170" s="95" t="s">
        <v>795</v>
      </c>
      <c r="H170" s="96" t="s">
        <v>36</v>
      </c>
      <c r="I170" s="96" t="s">
        <v>156</v>
      </c>
      <c r="J170" s="96" t="s">
        <v>136</v>
      </c>
      <c r="K170" s="95" t="s">
        <v>262</v>
      </c>
      <c r="L170" s="40"/>
      <c r="M170" s="25"/>
      <c r="N170" s="25"/>
      <c r="O170" s="25"/>
      <c r="P170" s="25"/>
      <c r="Q170" s="25"/>
      <c r="R170" s="25"/>
    </row>
    <row r="171" spans="2:18" s="34" customFormat="1" ht="65.25" hidden="1" customHeight="1" x14ac:dyDescent="0.25">
      <c r="B171" s="90" t="e">
        <f>TRIM(#REF!)&amp;" "&amp;TRIM(F171)</f>
        <v>#REF!</v>
      </c>
      <c r="C171" s="96">
        <v>250</v>
      </c>
      <c r="D171" s="111" t="s">
        <v>108</v>
      </c>
      <c r="E171" s="111" t="s">
        <v>701</v>
      </c>
      <c r="F171" s="24" t="s">
        <v>702</v>
      </c>
      <c r="G171" s="95" t="s">
        <v>703</v>
      </c>
      <c r="H171" s="96" t="s">
        <v>101</v>
      </c>
      <c r="I171" s="96" t="s">
        <v>106</v>
      </c>
      <c r="J171" s="96" t="s">
        <v>157</v>
      </c>
      <c r="K171" s="95" t="s">
        <v>100</v>
      </c>
      <c r="L171" s="113"/>
      <c r="M171" s="113"/>
      <c r="N171" s="113"/>
      <c r="O171" s="113"/>
      <c r="P171" s="113"/>
      <c r="Q171" s="113"/>
      <c r="R171" s="113"/>
    </row>
    <row r="172" spans="2:18" s="34" customFormat="1" ht="65.25" hidden="1" customHeight="1" x14ac:dyDescent="0.25">
      <c r="B172" s="90" t="e">
        <f>TRIM(#REF!)&amp;" "&amp;TRIM(F172)</f>
        <v>#REF!</v>
      </c>
      <c r="C172" s="96">
        <v>129</v>
      </c>
      <c r="D172" s="111" t="s">
        <v>464</v>
      </c>
      <c r="E172" s="111" t="s">
        <v>255</v>
      </c>
      <c r="F172" s="24" t="s">
        <v>465</v>
      </c>
      <c r="G172" s="95" t="s">
        <v>799</v>
      </c>
      <c r="H172" s="96" t="s">
        <v>36</v>
      </c>
      <c r="I172" s="96" t="s">
        <v>156</v>
      </c>
      <c r="J172" s="96" t="s">
        <v>136</v>
      </c>
      <c r="K172" s="95" t="s">
        <v>262</v>
      </c>
      <c r="L172" s="40"/>
      <c r="M172" s="25"/>
      <c r="N172" s="25"/>
      <c r="O172" s="25"/>
      <c r="P172" s="25"/>
      <c r="Q172" s="25"/>
      <c r="R172" s="25"/>
    </row>
    <row r="173" spans="2:18" s="34" customFormat="1" ht="90.75" hidden="1" customHeight="1" x14ac:dyDescent="0.25">
      <c r="B173" s="90" t="e">
        <f>TRIM(#REF!)&amp;" "&amp;TRIM(F173)</f>
        <v>#REF!</v>
      </c>
      <c r="C173" s="96">
        <v>45</v>
      </c>
      <c r="D173" s="111" t="s">
        <v>254</v>
      </c>
      <c r="E173" s="111" t="s">
        <v>255</v>
      </c>
      <c r="F173" s="24" t="s">
        <v>256</v>
      </c>
      <c r="G173" s="95" t="s">
        <v>109</v>
      </c>
      <c r="H173" s="96" t="s">
        <v>36</v>
      </c>
      <c r="I173" s="96" t="s">
        <v>237</v>
      </c>
      <c r="J173" s="96" t="s">
        <v>136</v>
      </c>
      <c r="K173" s="95" t="s">
        <v>262</v>
      </c>
      <c r="L173" s="40"/>
      <c r="M173" s="25"/>
      <c r="N173" s="25"/>
      <c r="O173" s="25"/>
      <c r="P173" s="25"/>
      <c r="Q173" s="25"/>
      <c r="R173" s="25"/>
    </row>
    <row r="174" spans="2:18" s="34" customFormat="1" ht="65.25" hidden="1" customHeight="1" x14ac:dyDescent="0.25">
      <c r="B174" s="90" t="e">
        <f>TRIM(#REF!)&amp;" "&amp;TRIM(F174)</f>
        <v>#REF!</v>
      </c>
      <c r="C174" s="96">
        <v>302</v>
      </c>
      <c r="D174" s="111" t="s">
        <v>823</v>
      </c>
      <c r="E174" s="111" t="s">
        <v>255</v>
      </c>
      <c r="F174" s="24" t="s">
        <v>824</v>
      </c>
      <c r="G174" s="95" t="s">
        <v>401</v>
      </c>
      <c r="H174" s="96" t="s">
        <v>101</v>
      </c>
      <c r="I174" s="96" t="s">
        <v>106</v>
      </c>
      <c r="J174" s="96" t="s">
        <v>136</v>
      </c>
      <c r="K174" s="95" t="s">
        <v>145</v>
      </c>
      <c r="L174" s="113"/>
      <c r="M174" s="113"/>
      <c r="N174" s="113"/>
      <c r="O174" s="113"/>
      <c r="P174" s="113"/>
      <c r="Q174" s="113"/>
      <c r="R174" s="113"/>
    </row>
    <row r="175" spans="2:18" s="34" customFormat="1" ht="65.25" hidden="1" customHeight="1" x14ac:dyDescent="0.25">
      <c r="B175" s="90" t="e">
        <f>TRIM(#REF!)&amp;" "&amp;TRIM(F175)</f>
        <v>#REF!</v>
      </c>
      <c r="C175" s="96">
        <v>309</v>
      </c>
      <c r="D175" s="111" t="s">
        <v>823</v>
      </c>
      <c r="E175" s="111" t="s">
        <v>255</v>
      </c>
      <c r="F175" s="24" t="s">
        <v>824</v>
      </c>
      <c r="G175" s="95" t="s">
        <v>401</v>
      </c>
      <c r="H175" s="96" t="s">
        <v>101</v>
      </c>
      <c r="I175" s="96" t="s">
        <v>106</v>
      </c>
      <c r="J175" s="96" t="s">
        <v>136</v>
      </c>
      <c r="K175" s="95" t="s">
        <v>145</v>
      </c>
      <c r="L175" s="113"/>
      <c r="M175" s="113"/>
      <c r="N175" s="113"/>
      <c r="O175" s="113"/>
      <c r="P175" s="113"/>
      <c r="Q175" s="113"/>
      <c r="R175" s="113"/>
    </row>
    <row r="176" spans="2:18" s="34" customFormat="1" ht="65.25" customHeight="1" x14ac:dyDescent="0.25">
      <c r="B176" s="90" t="e">
        <f>TRIM(#REF!)&amp;" "&amp;TRIM(F176)</f>
        <v>#REF!</v>
      </c>
      <c r="C176" s="96">
        <v>234</v>
      </c>
      <c r="D176" s="111" t="s">
        <v>671</v>
      </c>
      <c r="E176" s="111" t="s">
        <v>354</v>
      </c>
      <c r="F176" s="24" t="s">
        <v>672</v>
      </c>
      <c r="G176" s="95" t="s">
        <v>37</v>
      </c>
      <c r="H176" s="96" t="s">
        <v>101</v>
      </c>
      <c r="I176" s="96" t="s">
        <v>237</v>
      </c>
      <c r="J176" s="96" t="s">
        <v>136</v>
      </c>
      <c r="K176" s="95" t="s">
        <v>145</v>
      </c>
      <c r="L176" s="113"/>
      <c r="M176" s="113"/>
      <c r="N176" s="113"/>
      <c r="O176" s="113"/>
      <c r="P176" s="113"/>
      <c r="Q176" s="113"/>
      <c r="R176" s="113"/>
    </row>
    <row r="177" spans="2:18" s="34" customFormat="1" ht="65.25" customHeight="1" x14ac:dyDescent="0.25">
      <c r="B177" s="90" t="e">
        <f>TRIM(#REF!)&amp;" "&amp;TRIM(F177)</f>
        <v>#REF!</v>
      </c>
      <c r="C177" s="96">
        <v>259</v>
      </c>
      <c r="D177" s="111" t="s">
        <v>725</v>
      </c>
      <c r="E177" s="111" t="s">
        <v>354</v>
      </c>
      <c r="F177" s="24" t="s">
        <v>726</v>
      </c>
      <c r="G177" s="95" t="s">
        <v>37</v>
      </c>
      <c r="H177" s="96" t="s">
        <v>101</v>
      </c>
      <c r="I177" s="96" t="s">
        <v>237</v>
      </c>
      <c r="J177" s="96" t="s">
        <v>136</v>
      </c>
      <c r="K177" s="95" t="s">
        <v>145</v>
      </c>
      <c r="L177" s="113"/>
      <c r="M177" s="113"/>
      <c r="N177" s="113"/>
      <c r="O177" s="113"/>
      <c r="P177" s="113"/>
      <c r="Q177" s="113"/>
      <c r="R177" s="113"/>
    </row>
    <row r="178" spans="2:18" s="34" customFormat="1" ht="65.25" hidden="1" customHeight="1" x14ac:dyDescent="0.25">
      <c r="B178" s="90" t="e">
        <f>TRIM(#REF!)&amp;" "&amp;TRIM(F178)</f>
        <v>#REF!</v>
      </c>
      <c r="C178" s="96">
        <v>65</v>
      </c>
      <c r="D178" s="111" t="s">
        <v>353</v>
      </c>
      <c r="E178" s="111" t="s">
        <v>354</v>
      </c>
      <c r="F178" s="24" t="s">
        <v>355</v>
      </c>
      <c r="G178" s="95" t="s">
        <v>37</v>
      </c>
      <c r="H178" s="96" t="s">
        <v>101</v>
      </c>
      <c r="I178" s="96" t="s">
        <v>156</v>
      </c>
      <c r="J178" s="96" t="s">
        <v>136</v>
      </c>
      <c r="K178" s="95" t="s">
        <v>145</v>
      </c>
      <c r="L178" s="40"/>
      <c r="M178" s="25"/>
      <c r="N178" s="25"/>
      <c r="O178" s="25"/>
      <c r="P178" s="25"/>
      <c r="Q178" s="25"/>
      <c r="R178" s="25"/>
    </row>
    <row r="179" spans="2:18" s="34" customFormat="1" ht="65.25" hidden="1" customHeight="1" x14ac:dyDescent="0.25">
      <c r="B179" s="90" t="e">
        <f>TRIM(#REF!)&amp;" "&amp;TRIM(F179)</f>
        <v>#REF!</v>
      </c>
      <c r="C179" s="96">
        <v>70</v>
      </c>
      <c r="D179" s="111" t="s">
        <v>364</v>
      </c>
      <c r="E179" s="111" t="s">
        <v>36</v>
      </c>
      <c r="F179" s="24" t="s">
        <v>365</v>
      </c>
      <c r="G179" s="95" t="s">
        <v>37</v>
      </c>
      <c r="H179" s="96" t="s">
        <v>36</v>
      </c>
      <c r="I179" s="96" t="s">
        <v>156</v>
      </c>
      <c r="J179" s="96" t="s">
        <v>136</v>
      </c>
      <c r="K179" s="95" t="s">
        <v>145</v>
      </c>
      <c r="L179" s="40"/>
      <c r="M179" s="25"/>
      <c r="N179" s="25"/>
      <c r="O179" s="25"/>
      <c r="P179" s="25"/>
      <c r="Q179" s="25"/>
      <c r="R179" s="25"/>
    </row>
    <row r="180" spans="2:18" s="34" customFormat="1" ht="65.25" hidden="1" customHeight="1" x14ac:dyDescent="0.25">
      <c r="B180" s="90" t="e">
        <f>TRIM(#REF!)&amp;" "&amp;TRIM(F180)</f>
        <v>#REF!</v>
      </c>
      <c r="C180" s="96">
        <v>267</v>
      </c>
      <c r="D180" s="111" t="s">
        <v>741</v>
      </c>
      <c r="E180" s="111" t="s">
        <v>36</v>
      </c>
      <c r="F180" s="24" t="s">
        <v>742</v>
      </c>
      <c r="G180" s="95" t="s">
        <v>744</v>
      </c>
      <c r="H180" s="96" t="s">
        <v>36</v>
      </c>
      <c r="I180" s="96" t="s">
        <v>106</v>
      </c>
      <c r="J180" s="96" t="s">
        <v>136</v>
      </c>
      <c r="K180" s="95" t="s">
        <v>145</v>
      </c>
      <c r="L180" s="113"/>
      <c r="M180" s="113"/>
      <c r="N180" s="113"/>
      <c r="O180" s="113"/>
      <c r="P180" s="113"/>
      <c r="Q180" s="113"/>
      <c r="R180" s="113"/>
    </row>
    <row r="181" spans="2:18" s="34" customFormat="1" ht="65.25" customHeight="1" x14ac:dyDescent="0.25">
      <c r="B181" s="90" t="e">
        <f>TRIM(#REF!)&amp;" "&amp;TRIM(F181)</f>
        <v>#REF!</v>
      </c>
      <c r="C181" s="96">
        <v>119</v>
      </c>
      <c r="D181" s="111" t="s">
        <v>405</v>
      </c>
      <c r="E181" s="111" t="s">
        <v>36</v>
      </c>
      <c r="F181" s="24" t="s">
        <v>445</v>
      </c>
      <c r="G181" s="95" t="s">
        <v>37</v>
      </c>
      <c r="H181" s="96" t="s">
        <v>36</v>
      </c>
      <c r="I181" s="96" t="s">
        <v>237</v>
      </c>
      <c r="J181" s="96" t="s">
        <v>136</v>
      </c>
      <c r="K181" s="95" t="s">
        <v>145</v>
      </c>
      <c r="L181" s="40"/>
      <c r="M181" s="25"/>
      <c r="N181" s="25"/>
      <c r="O181" s="25"/>
      <c r="P181" s="25"/>
      <c r="Q181" s="25"/>
      <c r="R181" s="25"/>
    </row>
    <row r="182" spans="2:18" s="34" customFormat="1" ht="65.25" hidden="1" customHeight="1" x14ac:dyDescent="0.25">
      <c r="B182" s="90" t="e">
        <f>TRIM(#REF!)&amp;" "&amp;TRIM(F182)</f>
        <v>#REF!</v>
      </c>
      <c r="C182" s="96">
        <v>245</v>
      </c>
      <c r="D182" s="111" t="s">
        <v>414</v>
      </c>
      <c r="E182" s="111" t="s">
        <v>36</v>
      </c>
      <c r="F182" s="24" t="s">
        <v>693</v>
      </c>
      <c r="G182" s="95" t="s">
        <v>293</v>
      </c>
      <c r="H182" s="96" t="s">
        <v>36</v>
      </c>
      <c r="I182" s="96" t="s">
        <v>106</v>
      </c>
      <c r="J182" s="96" t="s">
        <v>136</v>
      </c>
      <c r="K182" s="95" t="s">
        <v>145</v>
      </c>
      <c r="L182" s="113"/>
      <c r="M182" s="113"/>
      <c r="N182" s="113"/>
      <c r="O182" s="113"/>
      <c r="P182" s="113"/>
      <c r="Q182" s="113"/>
      <c r="R182" s="113"/>
    </row>
    <row r="183" spans="2:18" s="34" customFormat="1" ht="65.25" hidden="1" customHeight="1" x14ac:dyDescent="0.25">
      <c r="B183" s="90" t="e">
        <f>TRIM(#REF!)&amp;" "&amp;TRIM(F183)</f>
        <v>#REF!</v>
      </c>
      <c r="C183" s="96">
        <v>44</v>
      </c>
      <c r="D183" s="111" t="s">
        <v>257</v>
      </c>
      <c r="E183" s="111" t="s">
        <v>214</v>
      </c>
      <c r="F183" s="24" t="s">
        <v>258</v>
      </c>
      <c r="G183" s="95" t="s">
        <v>109</v>
      </c>
      <c r="H183" s="96" t="s">
        <v>101</v>
      </c>
      <c r="I183" s="96" t="s">
        <v>237</v>
      </c>
      <c r="J183" s="96" t="s">
        <v>136</v>
      </c>
      <c r="K183" s="95" t="s">
        <v>262</v>
      </c>
      <c r="L183" s="40"/>
      <c r="M183" s="25"/>
      <c r="N183" s="25"/>
      <c r="O183" s="25"/>
      <c r="P183" s="25"/>
      <c r="Q183" s="25"/>
      <c r="R183" s="25"/>
    </row>
    <row r="184" spans="2:18" s="34" customFormat="1" ht="65.25" hidden="1" customHeight="1" x14ac:dyDescent="0.25">
      <c r="B184" s="90" t="e">
        <f>TRIM(#REF!)&amp;" "&amp;TRIM(F184)</f>
        <v>#REF!</v>
      </c>
      <c r="C184" s="96">
        <v>25</v>
      </c>
      <c r="D184" s="111" t="s">
        <v>213</v>
      </c>
      <c r="E184" s="111" t="s">
        <v>214</v>
      </c>
      <c r="F184" s="24" t="s">
        <v>215</v>
      </c>
      <c r="G184" s="95" t="s">
        <v>293</v>
      </c>
      <c r="H184" s="96" t="s">
        <v>101</v>
      </c>
      <c r="I184" s="96" t="s">
        <v>156</v>
      </c>
      <c r="J184" s="96" t="s">
        <v>136</v>
      </c>
      <c r="K184" s="95" t="s">
        <v>145</v>
      </c>
      <c r="L184" s="40"/>
      <c r="M184" s="25"/>
      <c r="N184" s="25"/>
      <c r="O184" s="25"/>
      <c r="P184" s="25"/>
      <c r="Q184" s="25"/>
      <c r="R184" s="25"/>
    </row>
    <row r="185" spans="2:18" s="34" customFormat="1" ht="65.25" customHeight="1" x14ac:dyDescent="0.25">
      <c r="B185" s="90" t="e">
        <f>TRIM(#REF!)&amp;" "&amp;TRIM(F185)</f>
        <v>#REF!</v>
      </c>
      <c r="C185" s="96">
        <v>156</v>
      </c>
      <c r="D185" s="111" t="s">
        <v>517</v>
      </c>
      <c r="E185" s="111" t="s">
        <v>214</v>
      </c>
      <c r="F185" s="106" t="s">
        <v>518</v>
      </c>
      <c r="G185" s="95" t="s">
        <v>401</v>
      </c>
      <c r="H185" s="96" t="s">
        <v>101</v>
      </c>
      <c r="I185" s="96" t="s">
        <v>237</v>
      </c>
      <c r="J185" s="96" t="s">
        <v>136</v>
      </c>
      <c r="K185" s="95" t="s">
        <v>145</v>
      </c>
      <c r="L185" s="40"/>
      <c r="M185" s="25"/>
      <c r="N185" s="25"/>
      <c r="O185" s="25"/>
      <c r="P185" s="25"/>
      <c r="Q185" s="25"/>
      <c r="R185" s="25"/>
    </row>
    <row r="186" spans="2:18" s="34" customFormat="1" ht="65.25" hidden="1" customHeight="1" x14ac:dyDescent="0.25">
      <c r="B186" s="90" t="e">
        <f>TRIM(#REF!)&amp;" "&amp;TRIM(F186)</f>
        <v>#REF!</v>
      </c>
      <c r="C186" s="96">
        <v>224</v>
      </c>
      <c r="D186" s="111" t="s">
        <v>108</v>
      </c>
      <c r="E186" s="111" t="s">
        <v>214</v>
      </c>
      <c r="F186" s="24" t="s">
        <v>651</v>
      </c>
      <c r="G186" s="95" t="s">
        <v>703</v>
      </c>
      <c r="H186" s="96" t="s">
        <v>101</v>
      </c>
      <c r="I186" s="96" t="s">
        <v>106</v>
      </c>
      <c r="J186" s="96" t="s">
        <v>136</v>
      </c>
      <c r="K186" s="95" t="s">
        <v>145</v>
      </c>
      <c r="L186" s="113"/>
      <c r="M186" s="113"/>
      <c r="N186" s="113"/>
      <c r="O186" s="113"/>
      <c r="P186" s="113"/>
      <c r="Q186" s="113"/>
      <c r="R186" s="113"/>
    </row>
    <row r="187" spans="2:18" s="34" customFormat="1" ht="49.5" hidden="1" customHeight="1" x14ac:dyDescent="0.25">
      <c r="B187" s="90" t="e">
        <f>TRIM(#REF!)&amp;" "&amp;TRIM(F187)</f>
        <v>#REF!</v>
      </c>
      <c r="C187" s="96">
        <v>49</v>
      </c>
      <c r="D187" s="111" t="s">
        <v>325</v>
      </c>
      <c r="E187" s="111" t="s">
        <v>214</v>
      </c>
      <c r="F187" s="24" t="s">
        <v>326</v>
      </c>
      <c r="G187" s="95" t="s">
        <v>662</v>
      </c>
      <c r="H187" s="96" t="s">
        <v>101</v>
      </c>
      <c r="I187" s="96" t="s">
        <v>156</v>
      </c>
      <c r="J187" s="96" t="s">
        <v>136</v>
      </c>
      <c r="K187" s="95" t="s">
        <v>145</v>
      </c>
      <c r="L187" s="40"/>
      <c r="M187" s="25"/>
      <c r="N187" s="25"/>
      <c r="O187" s="25"/>
      <c r="P187" s="25"/>
      <c r="Q187" s="25"/>
      <c r="R187" s="25"/>
    </row>
    <row r="188" spans="2:18" s="34" customFormat="1" ht="49.5" hidden="1" customHeight="1" x14ac:dyDescent="0.25">
      <c r="B188" s="90" t="e">
        <f>TRIM(#REF!)&amp;" "&amp;TRIM(F188)</f>
        <v>#REF!</v>
      </c>
      <c r="C188" s="96">
        <v>94</v>
      </c>
      <c r="D188" s="111" t="s">
        <v>391</v>
      </c>
      <c r="E188" s="111" t="s">
        <v>214</v>
      </c>
      <c r="F188" s="24" t="s">
        <v>392</v>
      </c>
      <c r="G188" s="95" t="s">
        <v>240</v>
      </c>
      <c r="H188" s="96" t="s">
        <v>101</v>
      </c>
      <c r="I188" s="96" t="s">
        <v>237</v>
      </c>
      <c r="J188" s="96" t="s">
        <v>136</v>
      </c>
      <c r="K188" s="95" t="s">
        <v>262</v>
      </c>
      <c r="L188" s="40"/>
      <c r="M188" s="25"/>
      <c r="N188" s="25"/>
      <c r="O188" s="25"/>
      <c r="P188" s="25"/>
      <c r="Q188" s="25"/>
      <c r="R188" s="25"/>
    </row>
    <row r="189" spans="2:18" s="34" customFormat="1" ht="49.5" hidden="1" customHeight="1" x14ac:dyDescent="0.25">
      <c r="B189" s="90" t="e">
        <f>TRIM(#REF!)&amp;" "&amp;TRIM(F189)</f>
        <v>#REF!</v>
      </c>
      <c r="C189" s="96">
        <v>292</v>
      </c>
      <c r="D189" s="111" t="s">
        <v>488</v>
      </c>
      <c r="E189" s="111" t="s">
        <v>323</v>
      </c>
      <c r="F189" s="24" t="s">
        <v>836</v>
      </c>
      <c r="G189" s="95" t="s">
        <v>37</v>
      </c>
      <c r="H189" s="96" t="s">
        <v>101</v>
      </c>
      <c r="I189" s="96" t="s">
        <v>156</v>
      </c>
      <c r="J189" s="96" t="s">
        <v>157</v>
      </c>
      <c r="K189" s="95" t="s">
        <v>100</v>
      </c>
      <c r="L189" s="113"/>
      <c r="M189" s="113"/>
      <c r="N189" s="113"/>
      <c r="O189" s="113"/>
      <c r="P189" s="113"/>
      <c r="Q189" s="113"/>
      <c r="R189" s="113"/>
    </row>
    <row r="190" spans="2:18" s="34" customFormat="1" ht="49.5" hidden="1" customHeight="1" x14ac:dyDescent="0.25">
      <c r="B190" s="90" t="e">
        <f>TRIM(#REF!)&amp;" "&amp;TRIM(F190)</f>
        <v>#REF!</v>
      </c>
      <c r="C190" s="96">
        <v>40</v>
      </c>
      <c r="D190" s="111" t="s">
        <v>207</v>
      </c>
      <c r="E190" s="111" t="s">
        <v>323</v>
      </c>
      <c r="F190" s="24" t="s">
        <v>324</v>
      </c>
      <c r="G190" s="95" t="s">
        <v>161</v>
      </c>
      <c r="H190" s="96" t="s">
        <v>101</v>
      </c>
      <c r="I190" s="96" t="s">
        <v>156</v>
      </c>
      <c r="J190" s="96" t="s">
        <v>136</v>
      </c>
      <c r="K190" s="95" t="s">
        <v>145</v>
      </c>
      <c r="L190" s="40"/>
      <c r="M190" s="25"/>
      <c r="N190" s="25"/>
      <c r="O190" s="25"/>
      <c r="P190" s="25"/>
      <c r="Q190" s="25"/>
      <c r="R190" s="25"/>
    </row>
    <row r="191" spans="2:18" s="34" customFormat="1" ht="49.5" customHeight="1" x14ac:dyDescent="0.25">
      <c r="B191" s="90" t="e">
        <f>TRIM(#REF!)&amp;" "&amp;TRIM(F191)</f>
        <v>#REF!</v>
      </c>
      <c r="C191" s="96">
        <v>175</v>
      </c>
      <c r="D191" s="111" t="s">
        <v>555</v>
      </c>
      <c r="E191" s="111" t="s">
        <v>510</v>
      </c>
      <c r="F191" s="24" t="s">
        <v>556</v>
      </c>
      <c r="G191" s="95" t="s">
        <v>805</v>
      </c>
      <c r="H191" s="96" t="s">
        <v>101</v>
      </c>
      <c r="I191" s="96" t="s">
        <v>237</v>
      </c>
      <c r="J191" s="96" t="s">
        <v>136</v>
      </c>
      <c r="K191" s="95" t="s">
        <v>145</v>
      </c>
      <c r="L191" s="40"/>
      <c r="M191" s="25"/>
      <c r="N191" s="25"/>
      <c r="O191" s="25"/>
      <c r="P191" s="25"/>
      <c r="Q191" s="25"/>
      <c r="R191" s="25"/>
    </row>
    <row r="192" spans="2:18" s="34" customFormat="1" ht="49.5" customHeight="1" x14ac:dyDescent="0.25">
      <c r="B192" s="90" t="e">
        <f>TRIM(#REF!)&amp;" "&amp;TRIM(F192)</f>
        <v>#REF!</v>
      </c>
      <c r="C192" s="96">
        <v>192</v>
      </c>
      <c r="D192" s="111" t="s">
        <v>146</v>
      </c>
      <c r="E192" s="111" t="s">
        <v>510</v>
      </c>
      <c r="F192" s="24" t="s">
        <v>590</v>
      </c>
      <c r="G192" s="95" t="s">
        <v>662</v>
      </c>
      <c r="H192" s="96" t="s">
        <v>101</v>
      </c>
      <c r="I192" s="96" t="s">
        <v>237</v>
      </c>
      <c r="J192" s="96" t="s">
        <v>136</v>
      </c>
      <c r="K192" s="95" t="s">
        <v>145</v>
      </c>
      <c r="L192" s="95" t="e">
        <v>#N/A</v>
      </c>
      <c r="M192" s="113"/>
      <c r="N192" s="113"/>
      <c r="O192" s="113"/>
      <c r="P192" s="113"/>
      <c r="Q192" s="113"/>
      <c r="R192" s="113"/>
    </row>
    <row r="193" spans="2:18" s="34" customFormat="1" ht="49.5" hidden="1" customHeight="1" x14ac:dyDescent="0.25">
      <c r="B193" s="90" t="e">
        <f>TRIM(#REF!)&amp;" "&amp;TRIM(F193)</f>
        <v>#REF!</v>
      </c>
      <c r="C193" s="96">
        <v>165</v>
      </c>
      <c r="D193" s="111" t="s">
        <v>537</v>
      </c>
      <c r="E193" s="111" t="s">
        <v>510</v>
      </c>
      <c r="F193" s="24" t="s">
        <v>538</v>
      </c>
      <c r="G193" s="95" t="s">
        <v>293</v>
      </c>
      <c r="H193" s="96" t="s">
        <v>101</v>
      </c>
      <c r="I193" s="96" t="s">
        <v>106</v>
      </c>
      <c r="J193" s="96" t="s">
        <v>136</v>
      </c>
      <c r="K193" s="95" t="s">
        <v>145</v>
      </c>
      <c r="L193" s="40"/>
      <c r="M193" s="25"/>
      <c r="N193" s="25"/>
      <c r="O193" s="25"/>
      <c r="P193" s="25"/>
      <c r="Q193" s="25"/>
      <c r="R193" s="25"/>
    </row>
    <row r="194" spans="2:18" s="34" customFormat="1" ht="49.5" hidden="1" customHeight="1" x14ac:dyDescent="0.25">
      <c r="B194" s="90" t="e">
        <f>TRIM(#REF!)&amp;" "&amp;TRIM(F194)</f>
        <v>#REF!</v>
      </c>
      <c r="C194" s="96">
        <v>151</v>
      </c>
      <c r="D194" s="111" t="s">
        <v>509</v>
      </c>
      <c r="E194" s="111" t="s">
        <v>510</v>
      </c>
      <c r="F194" s="24" t="s">
        <v>511</v>
      </c>
      <c r="G194" s="95" t="s">
        <v>293</v>
      </c>
      <c r="H194" s="96" t="s">
        <v>101</v>
      </c>
      <c r="I194" s="96" t="s">
        <v>106</v>
      </c>
      <c r="J194" s="96" t="s">
        <v>136</v>
      </c>
      <c r="K194" s="95" t="s">
        <v>145</v>
      </c>
      <c r="L194" s="40"/>
      <c r="M194" s="25"/>
      <c r="N194" s="25"/>
      <c r="O194" s="25"/>
      <c r="P194" s="25"/>
      <c r="Q194" s="25"/>
      <c r="R194" s="25"/>
    </row>
    <row r="195" spans="2:18" s="54" customFormat="1" ht="95.25" hidden="1" customHeight="1" x14ac:dyDescent="0.25">
      <c r="B195" s="114" t="e">
        <f>TRIM(#REF!)&amp;" "&amp;TRIM(F195)</f>
        <v>#REF!</v>
      </c>
      <c r="C195" s="96">
        <v>20</v>
      </c>
      <c r="D195" s="111" t="s">
        <v>198</v>
      </c>
      <c r="E195" s="111" t="s">
        <v>199</v>
      </c>
      <c r="F195" s="24" t="s">
        <v>200</v>
      </c>
      <c r="G195" s="95" t="s">
        <v>109</v>
      </c>
      <c r="H195" s="96" t="s">
        <v>101</v>
      </c>
      <c r="I195" s="96" t="s">
        <v>156</v>
      </c>
      <c r="J195" s="96" t="s">
        <v>157</v>
      </c>
      <c r="K195" s="95" t="s">
        <v>100</v>
      </c>
      <c r="L195" s="40"/>
      <c r="M195" s="25"/>
      <c r="N195" s="25"/>
      <c r="O195" s="25"/>
      <c r="P195" s="25"/>
      <c r="Q195" s="25"/>
      <c r="R195" s="25"/>
    </row>
    <row r="196" spans="2:18" s="34" customFormat="1" ht="49.5" hidden="1" customHeight="1" x14ac:dyDescent="0.25">
      <c r="B196" s="90" t="e">
        <f>TRIM(#REF!)&amp;" "&amp;TRIM(F196)</f>
        <v>#REF!</v>
      </c>
      <c r="C196" s="96">
        <v>93</v>
      </c>
      <c r="D196" s="111" t="s">
        <v>108</v>
      </c>
      <c r="E196" s="111" t="s">
        <v>199</v>
      </c>
      <c r="F196" s="24" t="s">
        <v>306</v>
      </c>
      <c r="G196" s="95" t="s">
        <v>528</v>
      </c>
      <c r="H196" s="96" t="s">
        <v>101</v>
      </c>
      <c r="I196" s="96" t="s">
        <v>106</v>
      </c>
      <c r="J196" s="96" t="s">
        <v>136</v>
      </c>
      <c r="K196" s="95" t="s">
        <v>145</v>
      </c>
      <c r="L196" s="40"/>
      <c r="M196" s="25"/>
      <c r="N196" s="25"/>
      <c r="O196" s="25"/>
      <c r="P196" s="25"/>
      <c r="Q196" s="25"/>
      <c r="R196" s="25"/>
    </row>
    <row r="197" spans="2:18" s="34" customFormat="1" ht="49.5" customHeight="1" x14ac:dyDescent="0.25">
      <c r="B197" s="90" t="e">
        <f>TRIM(#REF!)&amp;" "&amp;TRIM(F197)</f>
        <v>#REF!</v>
      </c>
      <c r="C197" s="96">
        <v>204</v>
      </c>
      <c r="D197" s="111" t="s">
        <v>613</v>
      </c>
      <c r="E197" s="111" t="s">
        <v>199</v>
      </c>
      <c r="F197" s="24" t="s">
        <v>614</v>
      </c>
      <c r="G197" s="95" t="s">
        <v>528</v>
      </c>
      <c r="H197" s="96" t="s">
        <v>101</v>
      </c>
      <c r="I197" s="96" t="s">
        <v>237</v>
      </c>
      <c r="J197" s="96" t="s">
        <v>136</v>
      </c>
      <c r="K197" s="95" t="s">
        <v>145</v>
      </c>
      <c r="L197" s="95" t="e">
        <v>#N/A</v>
      </c>
      <c r="M197" s="113"/>
      <c r="N197" s="113"/>
      <c r="O197" s="113"/>
      <c r="P197" s="113"/>
      <c r="Q197" s="113"/>
      <c r="R197" s="113"/>
    </row>
    <row r="198" spans="2:18" s="117" customFormat="1" ht="87" hidden="1" customHeight="1" x14ac:dyDescent="0.25">
      <c r="B198" s="118" t="e">
        <f>TRIM(#REF!)&amp;" "&amp;TRIM(F198)</f>
        <v>#REF!</v>
      </c>
      <c r="C198" s="96">
        <v>33</v>
      </c>
      <c r="D198" s="111" t="s">
        <v>108</v>
      </c>
      <c r="E198" s="111" t="s">
        <v>238</v>
      </c>
      <c r="F198" s="24" t="s">
        <v>239</v>
      </c>
      <c r="G198" s="95" t="s">
        <v>240</v>
      </c>
      <c r="H198" s="96" t="s">
        <v>101</v>
      </c>
      <c r="I198" s="96" t="s">
        <v>237</v>
      </c>
      <c r="J198" s="96" t="s">
        <v>157</v>
      </c>
      <c r="K198" s="95" t="s">
        <v>42</v>
      </c>
      <c r="L198" s="40"/>
      <c r="M198" s="25"/>
      <c r="N198" s="25"/>
      <c r="O198" s="25"/>
      <c r="P198" s="25"/>
      <c r="Q198" s="25"/>
      <c r="R198" s="25"/>
    </row>
    <row r="199" spans="2:18" s="34" customFormat="1" ht="49.5" hidden="1" customHeight="1" x14ac:dyDescent="0.25">
      <c r="B199" s="90" t="e">
        <f>TRIM(#REF!)&amp;" "&amp;TRIM(F199)</f>
        <v>#REF!</v>
      </c>
      <c r="C199" s="96">
        <v>60</v>
      </c>
      <c r="D199" s="111" t="s">
        <v>344</v>
      </c>
      <c r="E199" s="111" t="s">
        <v>338</v>
      </c>
      <c r="F199" s="24" t="s">
        <v>345</v>
      </c>
      <c r="G199" s="95" t="s">
        <v>37</v>
      </c>
      <c r="H199" s="96" t="s">
        <v>101</v>
      </c>
      <c r="I199" s="96" t="s">
        <v>106</v>
      </c>
      <c r="J199" s="96" t="s">
        <v>136</v>
      </c>
      <c r="K199" s="95" t="s">
        <v>145</v>
      </c>
      <c r="L199" s="40"/>
      <c r="M199" s="25"/>
      <c r="N199" s="25"/>
      <c r="O199" s="25"/>
      <c r="P199" s="25"/>
      <c r="Q199" s="25"/>
      <c r="R199" s="25"/>
    </row>
    <row r="200" spans="2:18" ht="71.25" hidden="1" customHeight="1" x14ac:dyDescent="0.25">
      <c r="B200" s="90" t="e">
        <f>TRIM(#REF!)&amp;" "&amp;TRIM(F200)</f>
        <v>#REF!</v>
      </c>
      <c r="C200" s="25">
        <v>57</v>
      </c>
      <c r="D200" s="111" t="s">
        <v>108</v>
      </c>
      <c r="E200" s="111" t="s">
        <v>338</v>
      </c>
      <c r="F200" s="24" t="s">
        <v>339</v>
      </c>
      <c r="G200" s="22" t="s">
        <v>758</v>
      </c>
      <c r="H200" s="25" t="s">
        <v>101</v>
      </c>
      <c r="I200" s="25" t="s">
        <v>180</v>
      </c>
      <c r="J200" s="25" t="s">
        <v>136</v>
      </c>
      <c r="K200" s="22" t="s">
        <v>145</v>
      </c>
      <c r="L200" s="40"/>
      <c r="M200" s="25"/>
      <c r="N200" s="25"/>
      <c r="O200" s="25"/>
      <c r="P200" s="25"/>
      <c r="Q200" s="25"/>
      <c r="R200" s="25"/>
    </row>
    <row r="201" spans="2:18" s="34" customFormat="1" ht="49.5" hidden="1" customHeight="1" x14ac:dyDescent="0.25">
      <c r="B201" s="90" t="e">
        <f>TRIM(#REF!)&amp;" "&amp;TRIM(F201)</f>
        <v>#REF!</v>
      </c>
      <c r="C201" s="96">
        <v>72</v>
      </c>
      <c r="D201" s="111" t="s">
        <v>369</v>
      </c>
      <c r="E201" s="111" t="s">
        <v>370</v>
      </c>
      <c r="F201" s="24" t="s">
        <v>371</v>
      </c>
      <c r="G201" s="95" t="s">
        <v>401</v>
      </c>
      <c r="H201" s="96" t="s">
        <v>36</v>
      </c>
      <c r="I201" s="96" t="s">
        <v>106</v>
      </c>
      <c r="J201" s="96" t="s">
        <v>136</v>
      </c>
      <c r="K201" s="95" t="s">
        <v>145</v>
      </c>
      <c r="L201" s="40"/>
      <c r="M201" s="25"/>
      <c r="N201" s="25"/>
      <c r="O201" s="25"/>
      <c r="P201" s="25"/>
      <c r="Q201" s="25"/>
      <c r="R201" s="25"/>
    </row>
    <row r="202" spans="2:18" s="34" customFormat="1" ht="49.5" hidden="1" customHeight="1" x14ac:dyDescent="0.25">
      <c r="B202" s="90" t="e">
        <f>TRIM(#REF!)&amp;" "&amp;TRIM(F202)</f>
        <v>#REF!</v>
      </c>
      <c r="C202" s="96">
        <v>214</v>
      </c>
      <c r="D202" s="111" t="s">
        <v>633</v>
      </c>
      <c r="E202" s="111" t="s">
        <v>370</v>
      </c>
      <c r="F202" s="24" t="s">
        <v>634</v>
      </c>
      <c r="G202" s="95" t="s">
        <v>293</v>
      </c>
      <c r="H202" s="96" t="s">
        <v>101</v>
      </c>
      <c r="I202" s="96" t="s">
        <v>106</v>
      </c>
      <c r="J202" s="96" t="s">
        <v>136</v>
      </c>
      <c r="K202" s="95" t="s">
        <v>145</v>
      </c>
      <c r="L202" s="113"/>
      <c r="M202" s="113"/>
      <c r="N202" s="113"/>
      <c r="O202" s="113"/>
      <c r="P202" s="113"/>
      <c r="Q202" s="113"/>
      <c r="R202" s="113"/>
    </row>
    <row r="203" spans="2:18" s="34" customFormat="1" ht="49.5" hidden="1" customHeight="1" x14ac:dyDescent="0.25">
      <c r="B203" s="90" t="e">
        <f>TRIM(#REF!)&amp;" "&amp;TRIM(F203)</f>
        <v>#REF!</v>
      </c>
      <c r="C203" s="96">
        <v>8</v>
      </c>
      <c r="D203" s="111" t="s">
        <v>158</v>
      </c>
      <c r="E203" s="111" t="s">
        <v>159</v>
      </c>
      <c r="F203" s="24" t="s">
        <v>160</v>
      </c>
      <c r="G203" s="95" t="s">
        <v>161</v>
      </c>
      <c r="H203" s="96" t="s">
        <v>101</v>
      </c>
      <c r="I203" s="96" t="s">
        <v>106</v>
      </c>
      <c r="J203" s="96" t="s">
        <v>157</v>
      </c>
      <c r="K203" s="95" t="s">
        <v>100</v>
      </c>
      <c r="L203" s="40"/>
      <c r="M203" s="25"/>
      <c r="N203" s="25"/>
      <c r="O203" s="25"/>
      <c r="P203" s="25"/>
      <c r="Q203" s="25"/>
      <c r="R203" s="25"/>
    </row>
    <row r="204" spans="2:18" s="34" customFormat="1" ht="49.5" customHeight="1" x14ac:dyDescent="0.25">
      <c r="B204" s="90" t="e">
        <f>TRIM(#REF!)&amp;" "&amp;TRIM(F204)</f>
        <v>#REF!</v>
      </c>
      <c r="C204" s="96">
        <v>110</v>
      </c>
      <c r="D204" s="111" t="s">
        <v>429</v>
      </c>
      <c r="E204" s="111" t="s">
        <v>312</v>
      </c>
      <c r="F204" s="24" t="s">
        <v>430</v>
      </c>
      <c r="G204" s="95" t="s">
        <v>758</v>
      </c>
      <c r="H204" s="96" t="s">
        <v>101</v>
      </c>
      <c r="I204" s="96" t="s">
        <v>237</v>
      </c>
      <c r="J204" s="96" t="s">
        <v>136</v>
      </c>
      <c r="K204" s="95" t="s">
        <v>145</v>
      </c>
      <c r="L204" s="40"/>
      <c r="M204" s="25"/>
      <c r="N204" s="25"/>
      <c r="O204" s="25"/>
      <c r="P204" s="25"/>
      <c r="Q204" s="25"/>
      <c r="R204" s="25"/>
    </row>
    <row r="205" spans="2:18" s="34" customFormat="1" ht="49.5" customHeight="1" x14ac:dyDescent="0.25">
      <c r="B205" s="90" t="e">
        <f>TRIM(#REF!)&amp;" "&amp;TRIM(F205)</f>
        <v>#REF!</v>
      </c>
      <c r="C205" s="96">
        <v>177</v>
      </c>
      <c r="D205" s="111" t="s">
        <v>294</v>
      </c>
      <c r="E205" s="111" t="s">
        <v>312</v>
      </c>
      <c r="F205" s="24" t="s">
        <v>313</v>
      </c>
      <c r="G205" s="95" t="s">
        <v>315</v>
      </c>
      <c r="H205" s="96" t="s">
        <v>101</v>
      </c>
      <c r="I205" s="96" t="s">
        <v>237</v>
      </c>
      <c r="J205" s="96" t="s">
        <v>136</v>
      </c>
      <c r="K205" s="95" t="s">
        <v>145</v>
      </c>
      <c r="L205" s="40"/>
      <c r="M205" s="25"/>
      <c r="N205" s="25"/>
      <c r="O205" s="25"/>
      <c r="P205" s="25"/>
      <c r="Q205" s="25"/>
      <c r="R205" s="25"/>
    </row>
    <row r="206" spans="2:18" s="34" customFormat="1" ht="49.5" customHeight="1" x14ac:dyDescent="0.25">
      <c r="B206" s="90" t="e">
        <f>TRIM(#REF!)&amp;" "&amp;TRIM(F206)</f>
        <v>#REF!</v>
      </c>
      <c r="C206" s="96">
        <v>96</v>
      </c>
      <c r="D206" s="111" t="s">
        <v>108</v>
      </c>
      <c r="E206" s="111" t="s">
        <v>312</v>
      </c>
      <c r="F206" s="24" t="s">
        <v>396</v>
      </c>
      <c r="G206" s="95" t="s">
        <v>414</v>
      </c>
      <c r="H206" s="96" t="s">
        <v>101</v>
      </c>
      <c r="I206" s="96" t="s">
        <v>237</v>
      </c>
      <c r="J206" s="96" t="s">
        <v>136</v>
      </c>
      <c r="K206" s="95" t="s">
        <v>145</v>
      </c>
      <c r="L206" s="40"/>
      <c r="M206" s="25"/>
      <c r="N206" s="25"/>
      <c r="O206" s="25"/>
      <c r="P206" s="25"/>
      <c r="Q206" s="25"/>
      <c r="R206" s="25"/>
    </row>
    <row r="207" spans="2:18" s="34" customFormat="1" ht="49.5" hidden="1" customHeight="1" x14ac:dyDescent="0.25">
      <c r="B207" s="90" t="e">
        <f>TRIM(#REF!)&amp;" "&amp;TRIM(F207)</f>
        <v>#REF!</v>
      </c>
      <c r="C207" s="96">
        <v>143</v>
      </c>
      <c r="D207" s="111" t="s">
        <v>490</v>
      </c>
      <c r="E207" s="111" t="s">
        <v>312</v>
      </c>
      <c r="F207" s="24" t="s">
        <v>491</v>
      </c>
      <c r="G207" s="95" t="s">
        <v>492</v>
      </c>
      <c r="H207" s="96" t="s">
        <v>101</v>
      </c>
      <c r="I207" s="96" t="s">
        <v>106</v>
      </c>
      <c r="J207" s="96" t="s">
        <v>157</v>
      </c>
      <c r="K207" s="95" t="s">
        <v>42</v>
      </c>
      <c r="L207" s="40"/>
      <c r="M207" s="25"/>
      <c r="N207" s="25"/>
      <c r="O207" s="25"/>
      <c r="P207" s="25"/>
      <c r="Q207" s="25"/>
      <c r="R207" s="25"/>
    </row>
    <row r="208" spans="2:18" ht="71.25" hidden="1" customHeight="1" x14ac:dyDescent="0.25">
      <c r="B208" s="90" t="e">
        <f>TRIM(#REF!)&amp;" "&amp;TRIM(F208)</f>
        <v>#REF!</v>
      </c>
      <c r="C208" s="25">
        <v>125</v>
      </c>
      <c r="D208" s="111" t="s">
        <v>457</v>
      </c>
      <c r="E208" s="111" t="s">
        <v>312</v>
      </c>
      <c r="F208" s="24" t="s">
        <v>458</v>
      </c>
      <c r="G208" s="22" t="s">
        <v>758</v>
      </c>
      <c r="H208" s="25" t="s">
        <v>101</v>
      </c>
      <c r="I208" s="25" t="s">
        <v>180</v>
      </c>
      <c r="J208" s="25" t="s">
        <v>136</v>
      </c>
      <c r="K208" s="22" t="s">
        <v>145</v>
      </c>
      <c r="L208" s="40"/>
      <c r="M208" s="25"/>
      <c r="N208" s="25"/>
      <c r="O208" s="25"/>
      <c r="P208" s="25"/>
      <c r="Q208" s="25"/>
      <c r="R208" s="25"/>
    </row>
    <row r="209" spans="2:18" s="34" customFormat="1" ht="49.5" hidden="1" customHeight="1" x14ac:dyDescent="0.25">
      <c r="B209" s="90" t="e">
        <f>TRIM(#REF!)&amp;" "&amp;TRIM(F209)</f>
        <v>#REF!</v>
      </c>
      <c r="C209" s="96">
        <v>106</v>
      </c>
      <c r="D209" s="111" t="s">
        <v>421</v>
      </c>
      <c r="E209" s="111" t="s">
        <v>312</v>
      </c>
      <c r="F209" s="24" t="s">
        <v>422</v>
      </c>
      <c r="G209" s="95" t="s">
        <v>161</v>
      </c>
      <c r="H209" s="96" t="s">
        <v>101</v>
      </c>
      <c r="I209" s="96" t="s">
        <v>156</v>
      </c>
      <c r="J209" s="96" t="s">
        <v>136</v>
      </c>
      <c r="K209" s="95" t="s">
        <v>145</v>
      </c>
      <c r="L209" s="40"/>
      <c r="M209" s="25"/>
      <c r="N209" s="25"/>
      <c r="O209" s="25"/>
      <c r="P209" s="25"/>
      <c r="Q209" s="25"/>
      <c r="R209" s="25"/>
    </row>
    <row r="210" spans="2:18" s="34" customFormat="1" ht="49.5" hidden="1" customHeight="1" x14ac:dyDescent="0.25">
      <c r="B210" s="90" t="e">
        <f>TRIM(#REF!)&amp;" "&amp;TRIM(F210)</f>
        <v>#REF!</v>
      </c>
      <c r="C210" s="96">
        <v>257</v>
      </c>
      <c r="D210" s="111" t="s">
        <v>177</v>
      </c>
      <c r="E210" s="111" t="s">
        <v>721</v>
      </c>
      <c r="F210" s="24" t="s">
        <v>722</v>
      </c>
      <c r="G210" s="95" t="s">
        <v>528</v>
      </c>
      <c r="H210" s="96" t="s">
        <v>101</v>
      </c>
      <c r="I210" s="96" t="s">
        <v>106</v>
      </c>
      <c r="J210" s="96" t="s">
        <v>136</v>
      </c>
      <c r="K210" s="95" t="s">
        <v>145</v>
      </c>
      <c r="L210" s="113"/>
      <c r="M210" s="113"/>
      <c r="N210" s="113"/>
      <c r="O210" s="113"/>
      <c r="P210" s="113"/>
      <c r="Q210" s="113"/>
      <c r="R210" s="113"/>
    </row>
    <row r="211" spans="2:18" s="34" customFormat="1" ht="49.5" hidden="1" customHeight="1" x14ac:dyDescent="0.25">
      <c r="B211" s="90" t="e">
        <f>TRIM(#REF!)&amp;" "&amp;TRIM(F211)</f>
        <v>#REF!</v>
      </c>
      <c r="C211" s="96">
        <v>206</v>
      </c>
      <c r="D211" s="111" t="s">
        <v>619</v>
      </c>
      <c r="E211" s="111" t="s">
        <v>620</v>
      </c>
      <c r="F211" s="24" t="s">
        <v>621</v>
      </c>
      <c r="G211" s="95" t="s">
        <v>401</v>
      </c>
      <c r="H211" s="96" t="s">
        <v>36</v>
      </c>
      <c r="I211" s="96" t="s">
        <v>106</v>
      </c>
      <c r="J211" s="96" t="s">
        <v>136</v>
      </c>
      <c r="K211" s="95" t="s">
        <v>262</v>
      </c>
      <c r="L211" s="113"/>
      <c r="M211" s="113"/>
      <c r="N211" s="113"/>
      <c r="O211" s="113"/>
      <c r="P211" s="113"/>
      <c r="Q211" s="113"/>
      <c r="R211" s="113"/>
    </row>
    <row r="212" spans="2:18" s="34" customFormat="1" ht="49.5" hidden="1" customHeight="1" x14ac:dyDescent="0.25">
      <c r="B212" s="90" t="e">
        <f>TRIM(#REF!)&amp;" "&amp;TRIM(F212)</f>
        <v>#REF!</v>
      </c>
      <c r="C212" s="96">
        <v>187</v>
      </c>
      <c r="D212" s="111" t="s">
        <v>581</v>
      </c>
      <c r="E212" s="111" t="s">
        <v>582</v>
      </c>
      <c r="F212" s="24" t="s">
        <v>583</v>
      </c>
      <c r="G212" s="95" t="s">
        <v>293</v>
      </c>
      <c r="H212" s="96" t="s">
        <v>36</v>
      </c>
      <c r="I212" s="96" t="s">
        <v>106</v>
      </c>
      <c r="J212" s="96" t="s">
        <v>136</v>
      </c>
      <c r="K212" s="95" t="s">
        <v>145</v>
      </c>
      <c r="L212" s="95" t="e">
        <v>#N/A</v>
      </c>
      <c r="M212" s="113"/>
      <c r="N212" s="113"/>
      <c r="O212" s="113"/>
      <c r="P212" s="113"/>
      <c r="Q212" s="113"/>
      <c r="R212" s="113"/>
    </row>
    <row r="213" spans="2:18" s="34" customFormat="1" ht="49.5" hidden="1" customHeight="1" x14ac:dyDescent="0.25">
      <c r="B213" s="90" t="e">
        <f>TRIM(#REF!)&amp;" "&amp;TRIM(F213)</f>
        <v>#REF!</v>
      </c>
      <c r="C213" s="96">
        <v>73</v>
      </c>
      <c r="D213" s="111" t="s">
        <v>372</v>
      </c>
      <c r="E213" s="111" t="s">
        <v>373</v>
      </c>
      <c r="F213" s="24" t="s">
        <v>374</v>
      </c>
      <c r="G213" s="95" t="s">
        <v>161</v>
      </c>
      <c r="H213" s="96" t="s">
        <v>36</v>
      </c>
      <c r="I213" s="96" t="s">
        <v>106</v>
      </c>
      <c r="J213" s="96" t="s">
        <v>157</v>
      </c>
      <c r="K213" s="95" t="s">
        <v>42</v>
      </c>
      <c r="L213" s="40"/>
      <c r="M213" s="25"/>
      <c r="N213" s="25"/>
      <c r="O213" s="25"/>
      <c r="P213" s="25"/>
      <c r="Q213" s="25"/>
      <c r="R213" s="25"/>
    </row>
    <row r="214" spans="2:18" s="34" customFormat="1" ht="49.5" hidden="1" customHeight="1" x14ac:dyDescent="0.25">
      <c r="B214" s="90" t="e">
        <f>TRIM(#REF!)&amp;" "&amp;TRIM(F214)</f>
        <v>#REF!</v>
      </c>
      <c r="C214" s="96">
        <v>35</v>
      </c>
      <c r="D214" s="111" t="s">
        <v>244</v>
      </c>
      <c r="E214" s="111" t="s">
        <v>148</v>
      </c>
      <c r="F214" s="24" t="s">
        <v>245</v>
      </c>
      <c r="G214" s="95" t="s">
        <v>37</v>
      </c>
      <c r="H214" s="96" t="s">
        <v>36</v>
      </c>
      <c r="I214" s="96" t="s">
        <v>156</v>
      </c>
      <c r="J214" s="96" t="s">
        <v>136</v>
      </c>
      <c r="K214" s="95" t="s">
        <v>145</v>
      </c>
      <c r="L214" s="40"/>
      <c r="M214" s="25"/>
      <c r="N214" s="25"/>
      <c r="O214" s="25"/>
      <c r="P214" s="25"/>
      <c r="Q214" s="25"/>
      <c r="R214" s="25"/>
    </row>
    <row r="215" spans="2:18" s="34" customFormat="1" ht="49.5" hidden="1" customHeight="1" x14ac:dyDescent="0.25">
      <c r="B215" s="90" t="e">
        <f>TRIM(#REF!)&amp;" "&amp;TRIM(F215)</f>
        <v>#REF!</v>
      </c>
      <c r="C215" s="96">
        <v>4</v>
      </c>
      <c r="D215" s="111" t="s">
        <v>147</v>
      </c>
      <c r="E215" s="111" t="s">
        <v>148</v>
      </c>
      <c r="F215" s="24" t="s">
        <v>149</v>
      </c>
      <c r="G215" s="95" t="s">
        <v>703</v>
      </c>
      <c r="H215" s="96" t="s">
        <v>101</v>
      </c>
      <c r="I215" s="96" t="s">
        <v>106</v>
      </c>
      <c r="J215" s="96" t="s">
        <v>136</v>
      </c>
      <c r="K215" s="95" t="s">
        <v>262</v>
      </c>
      <c r="L215" s="40"/>
      <c r="M215" s="25"/>
      <c r="N215" s="25"/>
      <c r="O215" s="25"/>
      <c r="P215" s="25"/>
      <c r="Q215" s="25"/>
      <c r="R215" s="25"/>
    </row>
    <row r="216" spans="2:18" s="34" customFormat="1" ht="49.5" hidden="1" customHeight="1" x14ac:dyDescent="0.25">
      <c r="B216" s="90" t="e">
        <f>TRIM(#REF!)&amp;" "&amp;TRIM(F216)</f>
        <v>#REF!</v>
      </c>
      <c r="C216" s="96">
        <v>62</v>
      </c>
      <c r="D216" s="111" t="s">
        <v>147</v>
      </c>
      <c r="E216" s="111" t="s">
        <v>148</v>
      </c>
      <c r="F216" s="24" t="s">
        <v>348</v>
      </c>
      <c r="G216" s="95" t="s">
        <v>37</v>
      </c>
      <c r="H216" s="96" t="s">
        <v>101</v>
      </c>
      <c r="I216" s="96" t="s">
        <v>106</v>
      </c>
      <c r="J216" s="96" t="s">
        <v>157</v>
      </c>
      <c r="K216" s="95" t="s">
        <v>42</v>
      </c>
      <c r="L216" s="40"/>
      <c r="M216" s="25"/>
      <c r="N216" s="25"/>
      <c r="O216" s="25"/>
      <c r="P216" s="25"/>
      <c r="Q216" s="25"/>
      <c r="R216" s="25"/>
    </row>
    <row r="217" spans="2:18" s="34" customFormat="1" ht="49.5" hidden="1" customHeight="1" x14ac:dyDescent="0.25">
      <c r="B217" s="90" t="e">
        <f>TRIM(#REF!)&amp;" "&amp;TRIM(F217)</f>
        <v>#REF!</v>
      </c>
      <c r="C217" s="96">
        <v>252</v>
      </c>
      <c r="D217" s="111" t="s">
        <v>706</v>
      </c>
      <c r="E217" s="111" t="s">
        <v>148</v>
      </c>
      <c r="F217" s="24" t="s">
        <v>707</v>
      </c>
      <c r="G217" s="95" t="s">
        <v>293</v>
      </c>
      <c r="H217" s="96" t="s">
        <v>36</v>
      </c>
      <c r="I217" s="96" t="s">
        <v>106</v>
      </c>
      <c r="J217" s="96" t="s">
        <v>136</v>
      </c>
      <c r="K217" s="95" t="s">
        <v>145</v>
      </c>
      <c r="L217" s="113"/>
      <c r="M217" s="113"/>
      <c r="N217" s="113"/>
      <c r="O217" s="113"/>
      <c r="P217" s="113"/>
      <c r="Q217" s="113"/>
      <c r="R217" s="113"/>
    </row>
    <row r="218" spans="2:18" s="34" customFormat="1" ht="49.5" hidden="1" customHeight="1" x14ac:dyDescent="0.25">
      <c r="B218" s="90" t="e">
        <f>TRIM(#REF!)&amp;" "&amp;TRIM(F218)</f>
        <v>#REF!</v>
      </c>
      <c r="C218" s="96">
        <v>121</v>
      </c>
      <c r="D218" s="111" t="s">
        <v>449</v>
      </c>
      <c r="E218" s="111" t="s">
        <v>148</v>
      </c>
      <c r="F218" s="24" t="s">
        <v>448</v>
      </c>
      <c r="G218" s="95" t="s">
        <v>37</v>
      </c>
      <c r="H218" s="96" t="s">
        <v>101</v>
      </c>
      <c r="I218" s="96" t="s">
        <v>106</v>
      </c>
      <c r="J218" s="96" t="s">
        <v>136</v>
      </c>
      <c r="K218" s="95" t="s">
        <v>145</v>
      </c>
      <c r="L218" s="40"/>
      <c r="M218" s="25"/>
      <c r="N218" s="25"/>
      <c r="O218" s="25"/>
      <c r="P218" s="25"/>
      <c r="Q218" s="25"/>
      <c r="R218" s="25"/>
    </row>
    <row r="219" spans="2:18" s="34" customFormat="1" ht="49.5" hidden="1" customHeight="1" x14ac:dyDescent="0.25">
      <c r="B219" s="90" t="e">
        <f>TRIM(#REF!)&amp;" "&amp;TRIM(F219)</f>
        <v>#REF!</v>
      </c>
      <c r="C219" s="96">
        <v>262</v>
      </c>
      <c r="D219" s="111" t="s">
        <v>729</v>
      </c>
      <c r="E219" s="111" t="s">
        <v>148</v>
      </c>
      <c r="F219" s="24" t="s">
        <v>730</v>
      </c>
      <c r="G219" s="95" t="s">
        <v>771</v>
      </c>
      <c r="H219" s="96" t="s">
        <v>101</v>
      </c>
      <c r="I219" s="96" t="s">
        <v>106</v>
      </c>
      <c r="J219" s="96" t="s">
        <v>136</v>
      </c>
      <c r="K219" s="95" t="s">
        <v>145</v>
      </c>
      <c r="L219" s="113"/>
      <c r="M219" s="113"/>
      <c r="N219" s="113"/>
      <c r="O219" s="113"/>
      <c r="P219" s="113"/>
      <c r="Q219" s="113"/>
      <c r="R219" s="113"/>
    </row>
    <row r="220" spans="2:18" s="34" customFormat="1" ht="49.5" customHeight="1" x14ac:dyDescent="0.25">
      <c r="B220" s="90" t="e">
        <f>TRIM(#REF!)&amp;" "&amp;TRIM(F220)</f>
        <v>#REF!</v>
      </c>
      <c r="C220" s="96">
        <v>226</v>
      </c>
      <c r="D220" s="111" t="s">
        <v>653</v>
      </c>
      <c r="E220" s="111" t="s">
        <v>148</v>
      </c>
      <c r="F220" s="24" t="s">
        <v>654</v>
      </c>
      <c r="G220" s="95" t="s">
        <v>37</v>
      </c>
      <c r="H220" s="96" t="s">
        <v>101</v>
      </c>
      <c r="I220" s="96" t="s">
        <v>237</v>
      </c>
      <c r="J220" s="96" t="s">
        <v>136</v>
      </c>
      <c r="K220" s="95" t="s">
        <v>145</v>
      </c>
      <c r="L220" s="113"/>
      <c r="M220" s="113"/>
      <c r="N220" s="113"/>
      <c r="O220" s="113"/>
      <c r="P220" s="113"/>
      <c r="Q220" s="113"/>
      <c r="R220" s="113"/>
    </row>
    <row r="221" spans="2:18" s="34" customFormat="1" ht="49.5" hidden="1" customHeight="1" x14ac:dyDescent="0.25">
      <c r="B221" s="90" t="e">
        <f>TRIM(#REF!)&amp;" "&amp;TRIM(F221)</f>
        <v>#REF!</v>
      </c>
      <c r="C221" s="96">
        <v>305</v>
      </c>
      <c r="D221" s="111" t="s">
        <v>829</v>
      </c>
      <c r="E221" s="111" t="s">
        <v>148</v>
      </c>
      <c r="F221" s="24" t="s">
        <v>830</v>
      </c>
      <c r="G221" s="95" t="s">
        <v>831</v>
      </c>
      <c r="H221" s="96" t="s">
        <v>36</v>
      </c>
      <c r="I221" s="96" t="s">
        <v>106</v>
      </c>
      <c r="J221" s="96" t="s">
        <v>711</v>
      </c>
      <c r="K221" s="95" t="s">
        <v>835</v>
      </c>
      <c r="L221" s="96"/>
      <c r="M221" s="96"/>
      <c r="N221" s="96"/>
      <c r="O221" s="96"/>
      <c r="P221" s="96"/>
      <c r="Q221" s="96"/>
      <c r="R221" s="96"/>
    </row>
    <row r="222" spans="2:18" s="34" customFormat="1" ht="49.5" hidden="1" customHeight="1" x14ac:dyDescent="0.25">
      <c r="B222" s="90" t="e">
        <f>TRIM(#REF!)&amp;" "&amp;TRIM(F222)</f>
        <v>#REF!</v>
      </c>
      <c r="C222" s="96">
        <v>142</v>
      </c>
      <c r="D222" s="111" t="s">
        <v>488</v>
      </c>
      <c r="E222" s="111" t="s">
        <v>148</v>
      </c>
      <c r="F222" s="24" t="s">
        <v>489</v>
      </c>
      <c r="G222" s="95" t="s">
        <v>37</v>
      </c>
      <c r="H222" s="96" t="s">
        <v>101</v>
      </c>
      <c r="I222" s="96" t="s">
        <v>106</v>
      </c>
      <c r="J222" s="96" t="s">
        <v>136</v>
      </c>
      <c r="K222" s="95" t="s">
        <v>145</v>
      </c>
      <c r="L222" s="40"/>
      <c r="M222" s="25"/>
      <c r="N222" s="25"/>
      <c r="O222" s="25"/>
      <c r="P222" s="25"/>
      <c r="Q222" s="25"/>
      <c r="R222" s="25"/>
    </row>
    <row r="223" spans="2:18" s="34" customFormat="1" ht="49.5" hidden="1" customHeight="1" x14ac:dyDescent="0.25">
      <c r="B223" s="90" t="e">
        <f>TRIM(#REF!)&amp;" "&amp;TRIM(F223)</f>
        <v>#REF!</v>
      </c>
      <c r="C223" s="96">
        <v>170</v>
      </c>
      <c r="D223" s="111" t="s">
        <v>549</v>
      </c>
      <c r="E223" s="111" t="s">
        <v>550</v>
      </c>
      <c r="F223" s="24" t="s">
        <v>551</v>
      </c>
      <c r="G223" s="95" t="s">
        <v>161</v>
      </c>
      <c r="H223" s="96" t="s">
        <v>36</v>
      </c>
      <c r="I223" s="96" t="s">
        <v>156</v>
      </c>
      <c r="J223" s="96" t="s">
        <v>136</v>
      </c>
      <c r="K223" s="95" t="s">
        <v>145</v>
      </c>
      <c r="L223" s="40"/>
      <c r="M223" s="25"/>
      <c r="N223" s="25"/>
      <c r="O223" s="25"/>
      <c r="P223" s="25"/>
      <c r="Q223" s="25"/>
      <c r="R223" s="25"/>
    </row>
    <row r="224" spans="2:18" s="34" customFormat="1" ht="49.5" hidden="1" customHeight="1" x14ac:dyDescent="0.25">
      <c r="B224" s="90" t="e">
        <f>TRIM(#REF!)&amp;" "&amp;TRIM(F224)</f>
        <v>#REF!</v>
      </c>
      <c r="C224" s="96">
        <v>140</v>
      </c>
      <c r="D224" s="121" t="s">
        <v>484</v>
      </c>
      <c r="E224" s="121" t="s">
        <v>480</v>
      </c>
      <c r="F224" s="122" t="s">
        <v>485</v>
      </c>
      <c r="G224" s="120" t="s">
        <v>799</v>
      </c>
      <c r="H224" s="119" t="s">
        <v>36</v>
      </c>
      <c r="I224" s="119" t="s">
        <v>237</v>
      </c>
      <c r="J224" s="119" t="s">
        <v>136</v>
      </c>
      <c r="K224" s="120" t="s">
        <v>262</v>
      </c>
      <c r="L224" s="40"/>
      <c r="M224" s="25"/>
      <c r="N224" s="25"/>
      <c r="O224" s="25"/>
      <c r="P224" s="25"/>
      <c r="Q224" s="25"/>
      <c r="R224" s="25"/>
    </row>
    <row r="225" spans="2:18" s="34" customFormat="1" ht="49.5" customHeight="1" x14ac:dyDescent="0.25">
      <c r="B225" s="90" t="e">
        <f>TRIM(#REF!)&amp;" "&amp;TRIM(F225)</f>
        <v>#REF!</v>
      </c>
      <c r="C225" s="96">
        <v>138</v>
      </c>
      <c r="D225" s="111" t="s">
        <v>165</v>
      </c>
      <c r="E225" s="111" t="s">
        <v>480</v>
      </c>
      <c r="F225" s="24" t="s">
        <v>481</v>
      </c>
      <c r="G225" s="95" t="s">
        <v>37</v>
      </c>
      <c r="H225" s="96" t="s">
        <v>36</v>
      </c>
      <c r="I225" s="96" t="s">
        <v>237</v>
      </c>
      <c r="J225" s="96" t="s">
        <v>136</v>
      </c>
      <c r="K225" s="95" t="s">
        <v>145</v>
      </c>
      <c r="L225" s="40"/>
      <c r="M225" s="25"/>
      <c r="N225" s="25"/>
      <c r="O225" s="25"/>
      <c r="P225" s="25"/>
      <c r="Q225" s="25"/>
      <c r="R225" s="25"/>
    </row>
    <row r="226" spans="2:18" s="34" customFormat="1" ht="49.5" hidden="1" customHeight="1" x14ac:dyDescent="0.25">
      <c r="B226" s="90" t="e">
        <f>TRIM(#REF!)&amp;" "&amp;TRIM(F226)</f>
        <v>#REF!</v>
      </c>
      <c r="C226" s="96">
        <v>235</v>
      </c>
      <c r="D226" s="111" t="s">
        <v>673</v>
      </c>
      <c r="E226" s="111" t="s">
        <v>596</v>
      </c>
      <c r="F226" s="24" t="s">
        <v>674</v>
      </c>
      <c r="G226" s="95" t="s">
        <v>662</v>
      </c>
      <c r="H226" s="96" t="s">
        <v>101</v>
      </c>
      <c r="I226" s="96" t="s">
        <v>237</v>
      </c>
      <c r="J226" s="96" t="s">
        <v>157</v>
      </c>
      <c r="K226" s="95" t="s">
        <v>42</v>
      </c>
      <c r="L226" s="113"/>
      <c r="M226" s="113"/>
      <c r="N226" s="113"/>
      <c r="O226" s="113"/>
      <c r="P226" s="113"/>
      <c r="Q226" s="113"/>
      <c r="R226" s="113"/>
    </row>
    <row r="227" spans="2:18" s="34" customFormat="1" ht="49.5" hidden="1" customHeight="1" x14ac:dyDescent="0.25">
      <c r="B227" s="90" t="e">
        <f>TRIM(#REF!)&amp;" "&amp;TRIM(F227)</f>
        <v>#REF!</v>
      </c>
      <c r="C227" s="96">
        <v>195</v>
      </c>
      <c r="D227" s="111" t="s">
        <v>595</v>
      </c>
      <c r="E227" s="111" t="s">
        <v>596</v>
      </c>
      <c r="F227" s="24" t="s">
        <v>597</v>
      </c>
      <c r="G227" s="95" t="s">
        <v>109</v>
      </c>
      <c r="H227" s="96" t="s">
        <v>101</v>
      </c>
      <c r="I227" s="96" t="s">
        <v>156</v>
      </c>
      <c r="J227" s="96" t="s">
        <v>136</v>
      </c>
      <c r="K227" s="95" t="s">
        <v>145</v>
      </c>
      <c r="L227" s="95" t="e">
        <v>#N/A</v>
      </c>
      <c r="M227" s="113"/>
      <c r="N227" s="113"/>
      <c r="O227" s="113"/>
      <c r="P227" s="113"/>
      <c r="Q227" s="113"/>
      <c r="R227" s="113"/>
    </row>
    <row r="228" spans="2:18" s="34" customFormat="1" ht="49.5" hidden="1" customHeight="1" x14ac:dyDescent="0.25">
      <c r="B228" s="90" t="e">
        <f>TRIM(#REF!)&amp;" "&amp;TRIM(F228)</f>
        <v>#REF!</v>
      </c>
      <c r="C228" s="96">
        <v>273</v>
      </c>
      <c r="D228" s="111" t="s">
        <v>753</v>
      </c>
      <c r="E228" s="111" t="s">
        <v>522</v>
      </c>
      <c r="F228" s="24" t="s">
        <v>754</v>
      </c>
      <c r="G228" s="95" t="s">
        <v>492</v>
      </c>
      <c r="H228" s="96" t="s">
        <v>36</v>
      </c>
      <c r="I228" s="96" t="s">
        <v>106</v>
      </c>
      <c r="J228" s="96" t="s">
        <v>136</v>
      </c>
      <c r="K228" s="95" t="s">
        <v>145</v>
      </c>
      <c r="L228" s="113"/>
      <c r="M228" s="113"/>
      <c r="N228" s="113"/>
      <c r="O228" s="113"/>
      <c r="P228" s="113"/>
      <c r="Q228" s="113"/>
      <c r="R228" s="113"/>
    </row>
    <row r="229" spans="2:18" s="34" customFormat="1" ht="49.5" hidden="1" customHeight="1" x14ac:dyDescent="0.25">
      <c r="B229" s="90" t="e">
        <f>TRIM(#REF!)&amp;" "&amp;TRIM(F229)</f>
        <v>#REF!</v>
      </c>
      <c r="C229" s="96">
        <v>230</v>
      </c>
      <c r="D229" s="111" t="s">
        <v>663</v>
      </c>
      <c r="E229" s="111" t="s">
        <v>522</v>
      </c>
      <c r="F229" s="24" t="s">
        <v>664</v>
      </c>
      <c r="G229" s="95" t="s">
        <v>37</v>
      </c>
      <c r="H229" s="96" t="s">
        <v>101</v>
      </c>
      <c r="I229" s="96" t="s">
        <v>106</v>
      </c>
      <c r="J229" s="96" t="s">
        <v>136</v>
      </c>
      <c r="K229" s="95" t="s">
        <v>145</v>
      </c>
      <c r="L229" s="113"/>
      <c r="M229" s="113"/>
      <c r="N229" s="113"/>
      <c r="O229" s="113"/>
      <c r="P229" s="113"/>
      <c r="Q229" s="113"/>
      <c r="R229" s="113"/>
    </row>
    <row r="230" spans="2:18" s="34" customFormat="1" ht="49.5" hidden="1" customHeight="1" x14ac:dyDescent="0.25">
      <c r="B230" s="90" t="e">
        <f>TRIM(#REF!)&amp;" "&amp;TRIM(F230)</f>
        <v>#REF!</v>
      </c>
      <c r="C230" s="96">
        <v>158</v>
      </c>
      <c r="D230" s="111" t="s">
        <v>521</v>
      </c>
      <c r="E230" s="111" t="s">
        <v>522</v>
      </c>
      <c r="F230" s="24" t="s">
        <v>523</v>
      </c>
      <c r="G230" s="95" t="s">
        <v>771</v>
      </c>
      <c r="H230" s="96" t="s">
        <v>36</v>
      </c>
      <c r="I230" s="96" t="s">
        <v>106</v>
      </c>
      <c r="J230" s="96" t="s">
        <v>136</v>
      </c>
      <c r="K230" s="95" t="s">
        <v>145</v>
      </c>
      <c r="L230" s="40"/>
      <c r="M230" s="25"/>
      <c r="N230" s="25"/>
      <c r="O230" s="25"/>
      <c r="P230" s="25"/>
      <c r="Q230" s="25"/>
      <c r="R230" s="25"/>
    </row>
    <row r="231" spans="2:18" s="34" customFormat="1" ht="49.5" hidden="1" customHeight="1" x14ac:dyDescent="0.25">
      <c r="B231" s="90" t="e">
        <f>TRIM(#REF!)&amp;" "&amp;TRIM(F231)</f>
        <v>#REF!</v>
      </c>
      <c r="C231" s="96">
        <v>91</v>
      </c>
      <c r="D231" s="111" t="s">
        <v>301</v>
      </c>
      <c r="E231" s="111" t="s">
        <v>302</v>
      </c>
      <c r="F231" s="24" t="s">
        <v>303</v>
      </c>
      <c r="G231" s="95" t="s">
        <v>37</v>
      </c>
      <c r="H231" s="96" t="s">
        <v>101</v>
      </c>
      <c r="I231" s="96" t="s">
        <v>106</v>
      </c>
      <c r="J231" s="96" t="s">
        <v>136</v>
      </c>
      <c r="K231" s="95" t="s">
        <v>145</v>
      </c>
      <c r="L231" s="40"/>
      <c r="M231" s="25"/>
      <c r="N231" s="25"/>
      <c r="O231" s="25"/>
      <c r="P231" s="25"/>
      <c r="Q231" s="25"/>
      <c r="R231" s="25"/>
    </row>
    <row r="232" spans="2:18" s="34" customFormat="1" ht="49.5" hidden="1" customHeight="1" x14ac:dyDescent="0.25">
      <c r="B232" s="90" t="e">
        <f>TRIM(#REF!)&amp;" "&amp;TRIM(F232)</f>
        <v>#REF!</v>
      </c>
      <c r="C232" s="96">
        <v>171</v>
      </c>
      <c r="D232" s="111" t="s">
        <v>560</v>
      </c>
      <c r="E232" s="111" t="s">
        <v>386</v>
      </c>
      <c r="F232" s="24" t="s">
        <v>561</v>
      </c>
      <c r="G232" s="95" t="s">
        <v>796</v>
      </c>
      <c r="H232" s="96" t="s">
        <v>36</v>
      </c>
      <c r="I232" s="96" t="s">
        <v>106</v>
      </c>
      <c r="J232" s="96" t="s">
        <v>136</v>
      </c>
      <c r="K232" s="95" t="s">
        <v>145</v>
      </c>
      <c r="L232" s="40"/>
      <c r="M232" s="25"/>
      <c r="N232" s="25"/>
      <c r="O232" s="25"/>
      <c r="P232" s="25"/>
      <c r="Q232" s="25"/>
      <c r="R232" s="25"/>
    </row>
    <row r="233" spans="2:18" s="34" customFormat="1" ht="49.5" customHeight="1" x14ac:dyDescent="0.25">
      <c r="B233" s="90" t="e">
        <f>TRIM(#REF!)&amp;" "&amp;TRIM(F233)</f>
        <v>#REF!</v>
      </c>
      <c r="C233" s="96">
        <v>79</v>
      </c>
      <c r="D233" s="111" t="s">
        <v>385</v>
      </c>
      <c r="E233" s="111" t="s">
        <v>386</v>
      </c>
      <c r="F233" s="24" t="s">
        <v>387</v>
      </c>
      <c r="G233" s="95" t="s">
        <v>194</v>
      </c>
      <c r="H233" s="96" t="s">
        <v>36</v>
      </c>
      <c r="I233" s="96" t="s">
        <v>237</v>
      </c>
      <c r="J233" s="96" t="s">
        <v>136</v>
      </c>
      <c r="K233" s="95" t="s">
        <v>145</v>
      </c>
      <c r="L233" s="40"/>
      <c r="M233" s="25"/>
      <c r="N233" s="25"/>
      <c r="O233" s="25"/>
      <c r="P233" s="25"/>
      <c r="Q233" s="25"/>
      <c r="R233" s="25"/>
    </row>
    <row r="234" spans="2:18" s="34" customFormat="1" ht="42.75" hidden="1" customHeight="1" x14ac:dyDescent="0.25">
      <c r="B234" s="90" t="e">
        <f>TRIM(#REF!)&amp;" "&amp;TRIM(F234)</f>
        <v>#REF!</v>
      </c>
      <c r="C234" s="96">
        <v>113</v>
      </c>
      <c r="D234" s="111" t="s">
        <v>435</v>
      </c>
      <c r="E234" s="111" t="s">
        <v>386</v>
      </c>
      <c r="F234" s="24" t="s">
        <v>436</v>
      </c>
      <c r="G234" s="95" t="s">
        <v>37</v>
      </c>
      <c r="H234" s="96" t="s">
        <v>36</v>
      </c>
      <c r="I234" s="96" t="s">
        <v>106</v>
      </c>
      <c r="J234" s="96" t="s">
        <v>136</v>
      </c>
      <c r="K234" s="95" t="s">
        <v>145</v>
      </c>
      <c r="L234" s="40"/>
      <c r="M234" s="25"/>
      <c r="N234" s="25"/>
      <c r="O234" s="25"/>
      <c r="P234" s="25"/>
      <c r="Q234" s="25"/>
      <c r="R234" s="25"/>
    </row>
    <row r="235" spans="2:18" s="34" customFormat="1" ht="62.25" hidden="1" customHeight="1" x14ac:dyDescent="0.25">
      <c r="B235" s="90" t="e">
        <f>TRIM(#REF!)&amp;" "&amp;TRIM(F235)</f>
        <v>#REF!</v>
      </c>
      <c r="C235" s="96">
        <v>251</v>
      </c>
      <c r="D235" s="111" t="s">
        <v>704</v>
      </c>
      <c r="E235" s="111" t="s">
        <v>386</v>
      </c>
      <c r="F235" s="24" t="s">
        <v>705</v>
      </c>
      <c r="G235" s="95" t="s">
        <v>37</v>
      </c>
      <c r="H235" s="96" t="s">
        <v>101</v>
      </c>
      <c r="I235" s="96" t="s">
        <v>106</v>
      </c>
      <c r="J235" s="96" t="s">
        <v>136</v>
      </c>
      <c r="K235" s="95" t="s">
        <v>145</v>
      </c>
      <c r="L235" s="113"/>
      <c r="M235" s="113"/>
      <c r="N235" s="113"/>
      <c r="O235" s="113"/>
      <c r="P235" s="113"/>
      <c r="Q235" s="113"/>
      <c r="R235" s="113"/>
    </row>
    <row r="236" spans="2:18" s="34" customFormat="1" ht="42.75" hidden="1" customHeight="1" x14ac:dyDescent="0.25">
      <c r="B236" s="90" t="e">
        <f>TRIM(#REF!)&amp;" "&amp;TRIM(F236)</f>
        <v>#REF!</v>
      </c>
      <c r="C236" s="96">
        <v>303</v>
      </c>
      <c r="D236" s="111" t="s">
        <v>825</v>
      </c>
      <c r="E236" s="111" t="s">
        <v>826</v>
      </c>
      <c r="F236" s="24" t="s">
        <v>827</v>
      </c>
      <c r="G236" s="95" t="s">
        <v>161</v>
      </c>
      <c r="H236" s="96" t="s">
        <v>36</v>
      </c>
      <c r="I236" s="96" t="s">
        <v>106</v>
      </c>
      <c r="J236" s="96" t="s">
        <v>157</v>
      </c>
      <c r="K236" s="95" t="s">
        <v>42</v>
      </c>
      <c r="L236" s="96"/>
      <c r="M236" s="96"/>
      <c r="N236" s="96"/>
      <c r="O236" s="96"/>
      <c r="P236" s="96"/>
      <c r="Q236" s="96"/>
      <c r="R236" s="96"/>
    </row>
    <row r="237" spans="2:18" ht="71.25" hidden="1" customHeight="1" x14ac:dyDescent="0.25">
      <c r="B237" s="90" t="e">
        <f>TRIM(#REF!)&amp;" "&amp;TRIM(F237)</f>
        <v>#REF!</v>
      </c>
      <c r="C237" s="25">
        <v>13</v>
      </c>
      <c r="D237" s="111" t="s">
        <v>177</v>
      </c>
      <c r="E237" s="111" t="s">
        <v>178</v>
      </c>
      <c r="F237" s="24" t="s">
        <v>179</v>
      </c>
      <c r="G237" s="22" t="s">
        <v>796</v>
      </c>
      <c r="H237" s="25" t="s">
        <v>101</v>
      </c>
      <c r="I237" s="25" t="s">
        <v>180</v>
      </c>
      <c r="J237" s="25" t="s">
        <v>136</v>
      </c>
      <c r="K237" s="22" t="s">
        <v>145</v>
      </c>
      <c r="L237" s="40"/>
      <c r="M237" s="25"/>
      <c r="N237" s="25"/>
      <c r="O237" s="25"/>
      <c r="P237" s="25"/>
      <c r="Q237" s="25"/>
      <c r="R237" s="25"/>
    </row>
    <row r="238" spans="2:18" s="34" customFormat="1" ht="42.75" hidden="1" customHeight="1" x14ac:dyDescent="0.25">
      <c r="B238" s="90" t="e">
        <f>TRIM(#REF!)&amp;" "&amp;TRIM(F238)</f>
        <v>#REF!</v>
      </c>
      <c r="C238" s="96">
        <v>255</v>
      </c>
      <c r="D238" s="111" t="s">
        <v>715</v>
      </c>
      <c r="E238" s="111" t="s">
        <v>716</v>
      </c>
      <c r="F238" s="24" t="s">
        <v>717</v>
      </c>
      <c r="G238" s="95" t="s">
        <v>798</v>
      </c>
      <c r="H238" s="96" t="s">
        <v>36</v>
      </c>
      <c r="I238" s="96" t="s">
        <v>106</v>
      </c>
      <c r="J238" s="96" t="s">
        <v>136</v>
      </c>
      <c r="K238" s="95" t="s">
        <v>145</v>
      </c>
      <c r="L238" s="113"/>
      <c r="M238" s="113"/>
      <c r="N238" s="113"/>
      <c r="O238" s="113"/>
      <c r="P238" s="113"/>
      <c r="Q238" s="113"/>
      <c r="R238" s="113"/>
    </row>
    <row r="239" spans="2:18" s="34" customFormat="1" ht="84" hidden="1" customHeight="1" x14ac:dyDescent="0.25">
      <c r="B239" s="90" t="e">
        <f>TRIM(#REF!)&amp;" "&amp;TRIM(F239)</f>
        <v>#REF!</v>
      </c>
      <c r="C239" s="96">
        <v>290</v>
      </c>
      <c r="D239" s="111" t="s">
        <v>146</v>
      </c>
      <c r="E239" s="111" t="s">
        <v>575</v>
      </c>
      <c r="F239" s="24" t="s">
        <v>792</v>
      </c>
      <c r="G239" s="95" t="s">
        <v>293</v>
      </c>
      <c r="H239" s="96" t="s">
        <v>101</v>
      </c>
      <c r="I239" s="96" t="s">
        <v>106</v>
      </c>
      <c r="J239" s="96" t="s">
        <v>136</v>
      </c>
      <c r="K239" s="95" t="s">
        <v>145</v>
      </c>
      <c r="L239" s="113"/>
      <c r="M239" s="113"/>
      <c r="N239" s="113"/>
      <c r="O239" s="113"/>
      <c r="P239" s="113"/>
      <c r="Q239" s="113"/>
      <c r="R239" s="113"/>
    </row>
    <row r="240" spans="2:18" s="34" customFormat="1" ht="53.25" hidden="1" customHeight="1" x14ac:dyDescent="0.25">
      <c r="B240" s="90" t="e">
        <f>TRIM(#REF!)&amp;" "&amp;TRIM(F240)</f>
        <v>#REF!</v>
      </c>
      <c r="C240" s="96">
        <v>184</v>
      </c>
      <c r="D240" s="111" t="s">
        <v>574</v>
      </c>
      <c r="E240" s="111" t="s">
        <v>575</v>
      </c>
      <c r="F240" s="24" t="s">
        <v>576</v>
      </c>
      <c r="G240" s="95" t="s">
        <v>293</v>
      </c>
      <c r="H240" s="96" t="s">
        <v>101</v>
      </c>
      <c r="I240" s="96" t="s">
        <v>106</v>
      </c>
      <c r="J240" s="96" t="s">
        <v>136</v>
      </c>
      <c r="K240" s="95" t="s">
        <v>145</v>
      </c>
      <c r="L240" s="95" t="e">
        <v>#N/A</v>
      </c>
      <c r="M240" s="113"/>
      <c r="N240" s="113"/>
      <c r="O240" s="113"/>
      <c r="P240" s="113"/>
      <c r="Q240" s="113"/>
      <c r="R240" s="113"/>
    </row>
    <row r="241" spans="2:18" s="34" customFormat="1" ht="82.5" hidden="1" customHeight="1" x14ac:dyDescent="0.25">
      <c r="B241" s="90" t="e">
        <f>TRIM(#REF!)&amp;" "&amp;TRIM(F241)</f>
        <v>#REF!</v>
      </c>
      <c r="C241" s="96">
        <v>54</v>
      </c>
      <c r="D241" s="111" t="s">
        <v>329</v>
      </c>
      <c r="E241" s="111" t="s">
        <v>330</v>
      </c>
      <c r="F241" s="24" t="s">
        <v>331</v>
      </c>
      <c r="G241" s="95" t="s">
        <v>771</v>
      </c>
      <c r="H241" s="96" t="s">
        <v>36</v>
      </c>
      <c r="I241" s="96" t="s">
        <v>156</v>
      </c>
      <c r="J241" s="96" t="s">
        <v>136</v>
      </c>
      <c r="K241" s="95" t="s">
        <v>145</v>
      </c>
      <c r="L241" s="40"/>
      <c r="M241" s="25"/>
      <c r="N241" s="25"/>
      <c r="O241" s="25"/>
      <c r="P241" s="25"/>
      <c r="Q241" s="25"/>
      <c r="R241" s="25"/>
    </row>
    <row r="242" spans="2:18" s="34" customFormat="1" ht="72" hidden="1" customHeight="1" x14ac:dyDescent="0.25">
      <c r="B242" s="90" t="e">
        <f>TRIM(#REF!)&amp;" "&amp;TRIM(F242)</f>
        <v>#REF!</v>
      </c>
      <c r="C242" s="96">
        <v>111</v>
      </c>
      <c r="D242" s="111" t="s">
        <v>431</v>
      </c>
      <c r="E242" s="111" t="s">
        <v>330</v>
      </c>
      <c r="F242" s="24" t="s">
        <v>432</v>
      </c>
      <c r="G242" s="95" t="s">
        <v>37</v>
      </c>
      <c r="H242" s="96" t="s">
        <v>36</v>
      </c>
      <c r="I242" s="96" t="s">
        <v>106</v>
      </c>
      <c r="J242" s="96" t="s">
        <v>136</v>
      </c>
      <c r="K242" s="95" t="s">
        <v>145</v>
      </c>
      <c r="L242" s="40"/>
      <c r="M242" s="25"/>
      <c r="N242" s="25"/>
      <c r="O242" s="25"/>
      <c r="P242" s="25"/>
      <c r="Q242" s="25"/>
      <c r="R242" s="25"/>
    </row>
    <row r="243" spans="2:18" s="34" customFormat="1" ht="53.25" customHeight="1" x14ac:dyDescent="0.25">
      <c r="B243" s="90" t="e">
        <f>TRIM(#REF!)&amp;" "&amp;TRIM(F243)</f>
        <v>#REF!</v>
      </c>
      <c r="C243" s="96">
        <v>225</v>
      </c>
      <c r="D243" s="111" t="s">
        <v>356</v>
      </c>
      <c r="E243" s="111" t="s">
        <v>330</v>
      </c>
      <c r="F243" s="24" t="s">
        <v>652</v>
      </c>
      <c r="G243" s="95" t="s">
        <v>37</v>
      </c>
      <c r="H243" s="96" t="s">
        <v>36</v>
      </c>
      <c r="I243" s="96" t="s">
        <v>237</v>
      </c>
      <c r="J243" s="96" t="s">
        <v>136</v>
      </c>
      <c r="K243" s="95" t="s">
        <v>145</v>
      </c>
      <c r="L243" s="113"/>
      <c r="M243" s="113"/>
      <c r="N243" s="113"/>
      <c r="O243" s="113"/>
      <c r="P243" s="113"/>
      <c r="Q243" s="113"/>
      <c r="R243" s="113"/>
    </row>
    <row r="244" spans="2:18" s="54" customFormat="1" ht="53.25" hidden="1" customHeight="1" x14ac:dyDescent="0.25">
      <c r="B244" s="114" t="e">
        <f>TRIM(#REF!)&amp;" "&amp;TRIM(F244)</f>
        <v>#REF!</v>
      </c>
      <c r="C244" s="96">
        <v>276</v>
      </c>
      <c r="D244" s="111" t="s">
        <v>760</v>
      </c>
      <c r="E244" s="111" t="s">
        <v>330</v>
      </c>
      <c r="F244" s="24" t="s">
        <v>761</v>
      </c>
      <c r="G244" s="95" t="s">
        <v>37</v>
      </c>
      <c r="H244" s="96" t="s">
        <v>36</v>
      </c>
      <c r="I244" s="96" t="s">
        <v>106</v>
      </c>
      <c r="J244" s="96" t="s">
        <v>136</v>
      </c>
      <c r="K244" s="95" t="s">
        <v>145</v>
      </c>
      <c r="L244" s="113"/>
      <c r="M244" s="113"/>
      <c r="N244" s="113"/>
      <c r="O244" s="113"/>
      <c r="P244" s="113"/>
      <c r="Q244" s="113"/>
      <c r="R244" s="113"/>
    </row>
    <row r="245" spans="2:18" s="34" customFormat="1" ht="53.25" hidden="1" customHeight="1" x14ac:dyDescent="0.25">
      <c r="B245" s="90" t="e">
        <f>TRIM(#REF!)&amp;" "&amp;TRIM(F245)</f>
        <v>#REF!</v>
      </c>
      <c r="C245" s="96">
        <v>78</v>
      </c>
      <c r="D245" s="111" t="s">
        <v>108</v>
      </c>
      <c r="E245" s="111" t="s">
        <v>120</v>
      </c>
      <c r="F245" s="24" t="s">
        <v>384</v>
      </c>
      <c r="G245" s="95" t="s">
        <v>37</v>
      </c>
      <c r="H245" s="96" t="s">
        <v>101</v>
      </c>
      <c r="I245" s="96" t="s">
        <v>156</v>
      </c>
      <c r="J245" s="96" t="s">
        <v>136</v>
      </c>
      <c r="K245" s="95" t="s">
        <v>145</v>
      </c>
      <c r="L245" s="40"/>
      <c r="M245" s="25"/>
      <c r="N245" s="25"/>
      <c r="O245" s="25"/>
      <c r="P245" s="25"/>
      <c r="Q245" s="25"/>
      <c r="R245" s="25"/>
    </row>
    <row r="246" spans="2:18" s="34" customFormat="1" ht="53.25" hidden="1" customHeight="1" x14ac:dyDescent="0.25">
      <c r="B246" s="90" t="e">
        <f>TRIM(#REF!)&amp;" "&amp;TRIM(F246)</f>
        <v>#REF!</v>
      </c>
      <c r="C246" s="96">
        <v>123</v>
      </c>
      <c r="D246" s="111" t="s">
        <v>455</v>
      </c>
      <c r="E246" s="111" t="s">
        <v>232</v>
      </c>
      <c r="F246" s="24" t="s">
        <v>456</v>
      </c>
      <c r="G246" s="95" t="s">
        <v>37</v>
      </c>
      <c r="H246" s="96" t="s">
        <v>36</v>
      </c>
      <c r="I246" s="96" t="s">
        <v>106</v>
      </c>
      <c r="J246" s="96" t="s">
        <v>136</v>
      </c>
      <c r="K246" s="95" t="s">
        <v>145</v>
      </c>
      <c r="L246" s="40"/>
      <c r="M246" s="25"/>
      <c r="N246" s="25"/>
      <c r="O246" s="25"/>
      <c r="P246" s="25"/>
      <c r="Q246" s="25"/>
      <c r="R246" s="25"/>
    </row>
    <row r="247" spans="2:18" s="34" customFormat="1" ht="53.25" hidden="1" customHeight="1" x14ac:dyDescent="0.25">
      <c r="B247" s="90" t="e">
        <f>TRIM(#REF!)&amp;" "&amp;TRIM(F247)</f>
        <v>#REF!</v>
      </c>
      <c r="C247" s="96">
        <v>58</v>
      </c>
      <c r="D247" s="111" t="s">
        <v>340</v>
      </c>
      <c r="E247" s="111" t="s">
        <v>232</v>
      </c>
      <c r="F247" s="24" t="s">
        <v>341</v>
      </c>
      <c r="G247" s="95" t="s">
        <v>37</v>
      </c>
      <c r="H247" s="96" t="s">
        <v>36</v>
      </c>
      <c r="I247" s="96" t="s">
        <v>106</v>
      </c>
      <c r="J247" s="96" t="s">
        <v>136</v>
      </c>
      <c r="K247" s="95" t="s">
        <v>145</v>
      </c>
      <c r="L247" s="40"/>
      <c r="M247" s="25"/>
      <c r="N247" s="25"/>
      <c r="O247" s="25"/>
      <c r="P247" s="25"/>
      <c r="Q247" s="25"/>
      <c r="R247" s="25"/>
    </row>
    <row r="248" spans="2:18" s="34" customFormat="1" ht="53.25" hidden="1" customHeight="1" x14ac:dyDescent="0.25">
      <c r="B248" s="90" t="e">
        <f>TRIM(#REF!)&amp;" "&amp;TRIM(F248)</f>
        <v>#REF!</v>
      </c>
      <c r="C248" s="96">
        <v>31</v>
      </c>
      <c r="D248" s="111" t="s">
        <v>231</v>
      </c>
      <c r="E248" s="111" t="s">
        <v>232</v>
      </c>
      <c r="F248" s="24" t="s">
        <v>233</v>
      </c>
      <c r="G248" s="95" t="s">
        <v>37</v>
      </c>
      <c r="H248" s="96" t="s">
        <v>36</v>
      </c>
      <c r="I248" s="96" t="s">
        <v>106</v>
      </c>
      <c r="J248" s="96" t="s">
        <v>157</v>
      </c>
      <c r="K248" s="95" t="s">
        <v>100</v>
      </c>
      <c r="L248" s="40" t="e">
        <v>#N/A</v>
      </c>
      <c r="M248" s="25" t="e">
        <v>#N/A</v>
      </c>
      <c r="N248" s="25" t="e">
        <v>#N/A</v>
      </c>
      <c r="O248" s="25" t="e">
        <v>#N/A</v>
      </c>
      <c r="P248" s="25" t="e">
        <v>#N/A</v>
      </c>
      <c r="Q248" s="25" t="e">
        <v>#N/A</v>
      </c>
      <c r="R248" s="25" t="e">
        <v>#N/A</v>
      </c>
    </row>
    <row r="249" spans="2:18" s="34" customFormat="1" ht="72" hidden="1" customHeight="1" x14ac:dyDescent="0.25">
      <c r="B249" s="90" t="e">
        <f>TRIM(#REF!)&amp;" "&amp;TRIM(F249)</f>
        <v>#REF!</v>
      </c>
      <c r="C249" s="96">
        <v>270</v>
      </c>
      <c r="D249" s="111" t="s">
        <v>747</v>
      </c>
      <c r="E249" s="111" t="s">
        <v>547</v>
      </c>
      <c r="F249" s="24" t="s">
        <v>748</v>
      </c>
      <c r="G249" s="95" t="s">
        <v>749</v>
      </c>
      <c r="H249" s="96" t="s">
        <v>101</v>
      </c>
      <c r="I249" s="96" t="s">
        <v>180</v>
      </c>
      <c r="J249" s="96" t="s">
        <v>157</v>
      </c>
      <c r="K249" s="95" t="s">
        <v>100</v>
      </c>
      <c r="L249" s="113"/>
      <c r="M249" s="113"/>
      <c r="N249" s="113"/>
      <c r="O249" s="113"/>
      <c r="P249" s="113"/>
      <c r="Q249" s="113"/>
      <c r="R249" s="113"/>
    </row>
    <row r="250" spans="2:18" s="34" customFormat="1" ht="65.25" customHeight="1" x14ac:dyDescent="0.25">
      <c r="B250" s="90" t="e">
        <f>TRIM(#REF!)&amp;" "&amp;TRIM(F250)</f>
        <v>#REF!</v>
      </c>
      <c r="C250" s="96">
        <v>169</v>
      </c>
      <c r="D250" s="111" t="s">
        <v>546</v>
      </c>
      <c r="E250" s="111" t="s">
        <v>547</v>
      </c>
      <c r="F250" s="24" t="s">
        <v>548</v>
      </c>
      <c r="G250" s="95" t="s">
        <v>37</v>
      </c>
      <c r="H250" s="96" t="s">
        <v>101</v>
      </c>
      <c r="I250" s="96" t="s">
        <v>237</v>
      </c>
      <c r="J250" s="96" t="s">
        <v>136</v>
      </c>
      <c r="K250" s="95" t="s">
        <v>145</v>
      </c>
      <c r="L250" s="40"/>
      <c r="M250" s="25"/>
      <c r="N250" s="25"/>
      <c r="O250" s="25"/>
      <c r="P250" s="25"/>
      <c r="Q250" s="25"/>
      <c r="R250" s="25"/>
    </row>
    <row r="251" spans="2:18" s="34" customFormat="1" ht="65.25" hidden="1" customHeight="1" x14ac:dyDescent="0.25">
      <c r="B251" s="90" t="e">
        <f>TRIM(#REF!)&amp;" "&amp;TRIM(F251)</f>
        <v>#REF!</v>
      </c>
      <c r="C251" s="96">
        <v>239</v>
      </c>
      <c r="D251" s="111" t="s">
        <v>108</v>
      </c>
      <c r="E251" s="111" t="s">
        <v>683</v>
      </c>
      <c r="F251" s="24" t="s">
        <v>684</v>
      </c>
      <c r="G251" s="95" t="s">
        <v>771</v>
      </c>
      <c r="H251" s="96" t="s">
        <v>101</v>
      </c>
      <c r="I251" s="96" t="s">
        <v>106</v>
      </c>
      <c r="J251" s="96" t="s">
        <v>136</v>
      </c>
      <c r="K251" s="95" t="s">
        <v>145</v>
      </c>
      <c r="L251" s="113"/>
      <c r="M251" s="113"/>
      <c r="N251" s="113"/>
      <c r="O251" s="113"/>
      <c r="P251" s="113"/>
      <c r="Q251" s="113"/>
      <c r="R251" s="113"/>
    </row>
    <row r="252" spans="2:18" s="34" customFormat="1" ht="53.25" hidden="1" customHeight="1" x14ac:dyDescent="0.25">
      <c r="B252" s="90" t="e">
        <f>TRIM(#REF!)&amp;" "&amp;TRIM(F252)</f>
        <v>#REF!</v>
      </c>
      <c r="C252" s="96">
        <v>284</v>
      </c>
      <c r="D252" s="111" t="s">
        <v>777</v>
      </c>
      <c r="E252" s="111" t="s">
        <v>778</v>
      </c>
      <c r="F252" s="24" t="s">
        <v>779</v>
      </c>
      <c r="G252" s="95" t="s">
        <v>758</v>
      </c>
      <c r="H252" s="96" t="s">
        <v>36</v>
      </c>
      <c r="I252" s="96" t="s">
        <v>106</v>
      </c>
      <c r="J252" s="96" t="s">
        <v>136</v>
      </c>
      <c r="K252" s="95" t="s">
        <v>145</v>
      </c>
      <c r="L252" s="113"/>
      <c r="M252" s="113"/>
      <c r="N252" s="113"/>
      <c r="O252" s="113"/>
      <c r="P252" s="113"/>
      <c r="Q252" s="113"/>
      <c r="R252" s="113"/>
    </row>
    <row r="253" spans="2:18" s="34" customFormat="1" ht="53.25" hidden="1" customHeight="1" x14ac:dyDescent="0.25">
      <c r="B253" s="90" t="e">
        <f>TRIM(#REF!)&amp;" "&amp;TRIM(F253)</f>
        <v>#REF!</v>
      </c>
      <c r="C253" s="96">
        <v>232</v>
      </c>
      <c r="D253" s="111" t="s">
        <v>666</v>
      </c>
      <c r="E253" s="111" t="s">
        <v>667</v>
      </c>
      <c r="F253" s="24" t="s">
        <v>668</v>
      </c>
      <c r="G253" s="95" t="s">
        <v>109</v>
      </c>
      <c r="H253" s="96" t="s">
        <v>101</v>
      </c>
      <c r="I253" s="96" t="s">
        <v>106</v>
      </c>
      <c r="J253" s="96" t="s">
        <v>157</v>
      </c>
      <c r="K253" s="95" t="s">
        <v>42</v>
      </c>
      <c r="L253" s="113"/>
      <c r="M253" s="113"/>
      <c r="N253" s="113"/>
      <c r="O253" s="113"/>
      <c r="P253" s="113"/>
      <c r="Q253" s="113"/>
      <c r="R253" s="113"/>
    </row>
    <row r="254" spans="2:18" s="34" customFormat="1" ht="53.25" hidden="1" customHeight="1" x14ac:dyDescent="0.25">
      <c r="B254" s="90" t="e">
        <f>TRIM(#REF!)&amp;" "&amp;TRIM(F254)</f>
        <v>#REF!</v>
      </c>
      <c r="C254" s="96">
        <v>265</v>
      </c>
      <c r="D254" s="111" t="s">
        <v>735</v>
      </c>
      <c r="E254" s="111" t="s">
        <v>667</v>
      </c>
      <c r="F254" s="24" t="s">
        <v>736</v>
      </c>
      <c r="G254" s="95" t="s">
        <v>744</v>
      </c>
      <c r="H254" s="96" t="s">
        <v>101</v>
      </c>
      <c r="I254" s="96" t="s">
        <v>106</v>
      </c>
      <c r="J254" s="96" t="s">
        <v>136</v>
      </c>
      <c r="K254" s="95" t="s">
        <v>145</v>
      </c>
      <c r="L254" s="113"/>
      <c r="M254" s="113"/>
      <c r="N254" s="113"/>
      <c r="O254" s="113"/>
      <c r="P254" s="113"/>
      <c r="Q254" s="113"/>
      <c r="R254" s="113"/>
    </row>
    <row r="255" spans="2:18" s="34" customFormat="1" ht="57.75" hidden="1" customHeight="1" x14ac:dyDescent="0.25">
      <c r="B255" s="34" t="e">
        <f>TRIM(#REF!)&amp;" "&amp;TRIM(F255)</f>
        <v>#REF!</v>
      </c>
      <c r="C255" s="96">
        <v>53</v>
      </c>
      <c r="D255" s="111" t="s">
        <v>332</v>
      </c>
      <c r="E255" s="111" t="s">
        <v>333</v>
      </c>
      <c r="F255" s="24" t="s">
        <v>334</v>
      </c>
      <c r="G255" s="95" t="s">
        <v>800</v>
      </c>
      <c r="H255" s="96" t="s">
        <v>101</v>
      </c>
      <c r="I255" s="96" t="s">
        <v>156</v>
      </c>
      <c r="J255" s="96" t="s">
        <v>136</v>
      </c>
      <c r="K255" s="95" t="s">
        <v>145</v>
      </c>
      <c r="L255" s="40"/>
      <c r="M255" s="25"/>
      <c r="N255" s="25"/>
      <c r="O255" s="25"/>
      <c r="P255" s="25"/>
      <c r="Q255" s="25"/>
      <c r="R255" s="25"/>
    </row>
    <row r="256" spans="2:18" s="34" customFormat="1" ht="58.5" hidden="1" customHeight="1" x14ac:dyDescent="0.25">
      <c r="B256" s="34" t="e">
        <f>TRIM(#REF!)&amp;" "&amp;TRIM(F256)</f>
        <v>#REF!</v>
      </c>
      <c r="C256" s="96">
        <v>241</v>
      </c>
      <c r="D256" s="111" t="s">
        <v>687</v>
      </c>
      <c r="E256" s="111" t="s">
        <v>688</v>
      </c>
      <c r="F256" s="24" t="s">
        <v>689</v>
      </c>
      <c r="G256" s="95" t="s">
        <v>293</v>
      </c>
      <c r="H256" s="96" t="s">
        <v>36</v>
      </c>
      <c r="I256" s="96" t="s">
        <v>106</v>
      </c>
      <c r="J256" s="96" t="s">
        <v>136</v>
      </c>
      <c r="K256" s="95" t="s">
        <v>145</v>
      </c>
      <c r="L256" s="113"/>
      <c r="M256" s="113"/>
      <c r="N256" s="113"/>
      <c r="O256" s="113"/>
      <c r="P256" s="113"/>
      <c r="Q256" s="113"/>
      <c r="R256" s="113"/>
    </row>
    <row r="257" spans="2:18" s="34" customFormat="1" ht="69" hidden="1" customHeight="1" x14ac:dyDescent="0.25">
      <c r="B257" s="34" t="e">
        <f>TRIM(#REF!)&amp;" "&amp;TRIM(F257)</f>
        <v>#REF!</v>
      </c>
      <c r="C257" s="96">
        <v>243</v>
      </c>
      <c r="D257" s="111" t="s">
        <v>283</v>
      </c>
      <c r="E257" s="111" t="s">
        <v>688</v>
      </c>
      <c r="F257" s="24" t="s">
        <v>691</v>
      </c>
      <c r="G257" s="95" t="s">
        <v>758</v>
      </c>
      <c r="H257" s="96" t="s">
        <v>36</v>
      </c>
      <c r="I257" s="96" t="s">
        <v>156</v>
      </c>
      <c r="J257" s="96" t="s">
        <v>136</v>
      </c>
      <c r="K257" s="95" t="s">
        <v>145</v>
      </c>
      <c r="L257" s="113"/>
      <c r="M257" s="113"/>
      <c r="N257" s="113"/>
      <c r="O257" s="113"/>
      <c r="P257" s="113"/>
      <c r="Q257" s="113"/>
      <c r="R257" s="113"/>
    </row>
    <row r="258" spans="2:18" s="34" customFormat="1" ht="63.75" hidden="1" customHeight="1" x14ac:dyDescent="0.25">
      <c r="B258" s="34" t="e">
        <f>TRIM(#REF!)&amp;" "&amp;TRIM(F258)</f>
        <v>#REF!</v>
      </c>
      <c r="C258" s="96">
        <v>134</v>
      </c>
      <c r="D258" s="111" t="s">
        <v>325</v>
      </c>
      <c r="E258" s="111" t="s">
        <v>473</v>
      </c>
      <c r="F258" s="24" t="s">
        <v>474</v>
      </c>
      <c r="G258" s="95" t="s">
        <v>37</v>
      </c>
      <c r="H258" s="96" t="s">
        <v>101</v>
      </c>
      <c r="I258" s="96" t="s">
        <v>106</v>
      </c>
      <c r="J258" s="96" t="s">
        <v>136</v>
      </c>
      <c r="K258" s="95" t="s">
        <v>145</v>
      </c>
      <c r="L258" s="40"/>
      <c r="M258" s="25"/>
      <c r="N258" s="25"/>
      <c r="O258" s="25"/>
      <c r="P258" s="25"/>
      <c r="Q258" s="25"/>
      <c r="R258" s="25"/>
    </row>
    <row r="259" spans="2:18" s="34" customFormat="1" ht="50.25" hidden="1" customHeight="1" x14ac:dyDescent="0.25">
      <c r="B259" s="34" t="e">
        <f>TRIM(#REF!)&amp;" "&amp;TRIM(F259)</f>
        <v>#REF!</v>
      </c>
      <c r="C259" s="96">
        <v>240</v>
      </c>
      <c r="D259" s="111" t="s">
        <v>685</v>
      </c>
      <c r="E259" s="111" t="s">
        <v>202</v>
      </c>
      <c r="F259" s="24" t="s">
        <v>686</v>
      </c>
      <c r="G259" s="95" t="s">
        <v>293</v>
      </c>
      <c r="H259" s="96" t="s">
        <v>101</v>
      </c>
      <c r="I259" s="96" t="s">
        <v>106</v>
      </c>
      <c r="J259" s="96" t="s">
        <v>136</v>
      </c>
      <c r="K259" s="95" t="s">
        <v>145</v>
      </c>
      <c r="L259" s="113"/>
      <c r="M259" s="113"/>
      <c r="N259" s="113"/>
      <c r="O259" s="113"/>
      <c r="P259" s="113"/>
      <c r="Q259" s="113"/>
      <c r="R259" s="113"/>
    </row>
    <row r="260" spans="2:18" s="34" customFormat="1" ht="50.25" hidden="1" customHeight="1" x14ac:dyDescent="0.25">
      <c r="B260" s="34" t="e">
        <f>TRIM(#REF!)&amp;" "&amp;TRIM(F260)</f>
        <v>#REF!</v>
      </c>
      <c r="C260" s="96">
        <v>56</v>
      </c>
      <c r="D260" s="111" t="s">
        <v>325</v>
      </c>
      <c r="E260" s="111" t="s">
        <v>202</v>
      </c>
      <c r="F260" s="24" t="s">
        <v>337</v>
      </c>
      <c r="G260" s="95" t="s">
        <v>37</v>
      </c>
      <c r="H260" s="96" t="s">
        <v>101</v>
      </c>
      <c r="I260" s="96" t="s">
        <v>106</v>
      </c>
      <c r="J260" s="96" t="s">
        <v>136</v>
      </c>
      <c r="K260" s="95" t="s">
        <v>145</v>
      </c>
      <c r="L260" s="40"/>
      <c r="M260" s="25"/>
      <c r="N260" s="25"/>
      <c r="O260" s="25"/>
      <c r="P260" s="25"/>
      <c r="Q260" s="25"/>
      <c r="R260" s="25"/>
    </row>
    <row r="261" spans="2:18" s="34" customFormat="1" ht="50.25" hidden="1" customHeight="1" x14ac:dyDescent="0.25">
      <c r="B261" s="34" t="e">
        <f>TRIM(#REF!)&amp;" "&amp;TRIM(F261)</f>
        <v>#REF!</v>
      </c>
      <c r="C261" s="96">
        <v>27</v>
      </c>
      <c r="D261" s="111" t="s">
        <v>219</v>
      </c>
      <c r="E261" s="111" t="s">
        <v>202</v>
      </c>
      <c r="F261" s="24" t="s">
        <v>220</v>
      </c>
      <c r="G261" s="95" t="s">
        <v>221</v>
      </c>
      <c r="H261" s="96" t="s">
        <v>101</v>
      </c>
      <c r="I261" s="96" t="s">
        <v>106</v>
      </c>
      <c r="J261" s="96" t="s">
        <v>157</v>
      </c>
      <c r="K261" s="95" t="s">
        <v>42</v>
      </c>
      <c r="L261" s="40" t="e">
        <v>#N/A</v>
      </c>
      <c r="M261" s="25" t="e">
        <v>#N/A</v>
      </c>
      <c r="N261" s="25" t="e">
        <v>#N/A</v>
      </c>
      <c r="O261" s="25" t="e">
        <v>#N/A</v>
      </c>
      <c r="P261" s="25" t="e">
        <v>#N/A</v>
      </c>
      <c r="Q261" s="25" t="e">
        <v>#N/A</v>
      </c>
      <c r="R261" s="25" t="e">
        <v>#N/A</v>
      </c>
    </row>
    <row r="262" spans="2:18" s="34" customFormat="1" ht="50.25" hidden="1" customHeight="1" x14ac:dyDescent="0.25">
      <c r="B262" s="34" t="e">
        <f>TRIM(#REF!)&amp;" "&amp;TRIM(F262)</f>
        <v>#REF!</v>
      </c>
      <c r="C262" s="96">
        <v>208</v>
      </c>
      <c r="D262" s="111" t="s">
        <v>623</v>
      </c>
      <c r="E262" s="111" t="s">
        <v>202</v>
      </c>
      <c r="F262" s="24" t="s">
        <v>624</v>
      </c>
      <c r="G262" s="95" t="s">
        <v>315</v>
      </c>
      <c r="H262" s="96" t="s">
        <v>101</v>
      </c>
      <c r="I262" s="96" t="s">
        <v>106</v>
      </c>
      <c r="J262" s="96" t="s">
        <v>136</v>
      </c>
      <c r="K262" s="95" t="s">
        <v>145</v>
      </c>
      <c r="L262" s="113"/>
      <c r="M262" s="113"/>
      <c r="N262" s="113"/>
      <c r="O262" s="113"/>
      <c r="P262" s="113"/>
      <c r="Q262" s="113"/>
      <c r="R262" s="113"/>
    </row>
    <row r="263" spans="2:18" s="34" customFormat="1" ht="82.5" hidden="1" customHeight="1" x14ac:dyDescent="0.25">
      <c r="B263" s="34" t="e">
        <f>TRIM(#REF!)&amp;" "&amp;TRIM(F263)</f>
        <v>#REF!</v>
      </c>
      <c r="C263" s="96">
        <v>21</v>
      </c>
      <c r="D263" s="111" t="s">
        <v>201</v>
      </c>
      <c r="E263" s="111" t="s">
        <v>202</v>
      </c>
      <c r="F263" s="24" t="s">
        <v>203</v>
      </c>
      <c r="G263" s="95" t="s">
        <v>771</v>
      </c>
      <c r="H263" s="96" t="s">
        <v>101</v>
      </c>
      <c r="I263" s="96" t="s">
        <v>156</v>
      </c>
      <c r="J263" s="96" t="s">
        <v>136</v>
      </c>
      <c r="K263" s="95" t="s">
        <v>145</v>
      </c>
      <c r="L263" s="40"/>
      <c r="M263" s="25"/>
      <c r="N263" s="25"/>
      <c r="O263" s="25"/>
      <c r="P263" s="25"/>
      <c r="Q263" s="25"/>
      <c r="R263" s="25"/>
    </row>
    <row r="264" spans="2:18" s="34" customFormat="1" ht="58.5" hidden="1" customHeight="1" x14ac:dyDescent="0.25">
      <c r="B264" s="34" t="e">
        <f>TRIM(#REF!)&amp;" "&amp;TRIM(F264)</f>
        <v>#REF!</v>
      </c>
      <c r="C264" s="96">
        <v>81</v>
      </c>
      <c r="D264" s="111" t="s">
        <v>207</v>
      </c>
      <c r="E264" s="111" t="s">
        <v>202</v>
      </c>
      <c r="F264" s="24" t="s">
        <v>282</v>
      </c>
      <c r="G264" s="95" t="s">
        <v>528</v>
      </c>
      <c r="H264" s="96" t="s">
        <v>101</v>
      </c>
      <c r="I264" s="96" t="s">
        <v>156</v>
      </c>
      <c r="J264" s="96" t="s">
        <v>136</v>
      </c>
      <c r="K264" s="95" t="s">
        <v>145</v>
      </c>
      <c r="L264" s="40"/>
      <c r="M264" s="25"/>
      <c r="N264" s="25"/>
      <c r="O264" s="25"/>
      <c r="P264" s="25"/>
      <c r="Q264" s="25"/>
      <c r="R264" s="25"/>
    </row>
    <row r="265" spans="2:18" s="34" customFormat="1" ht="114" hidden="1" customHeight="1" x14ac:dyDescent="0.25">
      <c r="B265" s="34" t="e">
        <f>TRIM(#REF!)&amp;" "&amp;TRIM(F265)</f>
        <v>#REF!</v>
      </c>
      <c r="C265" s="96">
        <v>201</v>
      </c>
      <c r="D265" s="111" t="s">
        <v>608</v>
      </c>
      <c r="E265" s="111" t="s">
        <v>564</v>
      </c>
      <c r="F265" s="24" t="s">
        <v>609</v>
      </c>
      <c r="G265" s="95" t="s">
        <v>293</v>
      </c>
      <c r="H265" s="96" t="s">
        <v>36</v>
      </c>
      <c r="I265" s="96" t="s">
        <v>106</v>
      </c>
      <c r="J265" s="96" t="s">
        <v>136</v>
      </c>
      <c r="K265" s="95" t="s">
        <v>145</v>
      </c>
      <c r="L265" s="95" t="e">
        <v>#N/A</v>
      </c>
      <c r="M265" s="113"/>
      <c r="N265" s="113"/>
      <c r="O265" s="113"/>
      <c r="P265" s="113"/>
      <c r="Q265" s="113"/>
      <c r="R265" s="113"/>
    </row>
    <row r="266" spans="2:18" s="34" customFormat="1" ht="114.75" hidden="1" customHeight="1" x14ac:dyDescent="0.25">
      <c r="B266" s="34" t="e">
        <f>TRIM(#REF!)&amp;" "&amp;TRIM(F266)</f>
        <v>#REF!</v>
      </c>
      <c r="C266" s="96">
        <v>180</v>
      </c>
      <c r="D266" s="111" t="s">
        <v>563</v>
      </c>
      <c r="E266" s="111" t="s">
        <v>564</v>
      </c>
      <c r="F266" s="24" t="s">
        <v>565</v>
      </c>
      <c r="G266" s="95" t="s">
        <v>800</v>
      </c>
      <c r="H266" s="96" t="s">
        <v>36</v>
      </c>
      <c r="I266" s="96" t="s">
        <v>156</v>
      </c>
      <c r="J266" s="96" t="s">
        <v>136</v>
      </c>
      <c r="K266" s="95" t="s">
        <v>145</v>
      </c>
      <c r="L266" s="95" t="e">
        <v>#N/A</v>
      </c>
      <c r="M266" s="113"/>
      <c r="N266" s="113"/>
      <c r="O266" s="113"/>
      <c r="P266" s="113"/>
      <c r="Q266" s="113"/>
      <c r="R266" s="113"/>
    </row>
    <row r="267" spans="2:18" s="34" customFormat="1" ht="58.5" hidden="1" customHeight="1" x14ac:dyDescent="0.25">
      <c r="B267" s="34" t="e">
        <f>TRIM(#REF!)&amp;" "&amp;TRIM(F267)</f>
        <v>#REF!</v>
      </c>
      <c r="C267" s="96">
        <v>22</v>
      </c>
      <c r="D267" s="111" t="s">
        <v>204</v>
      </c>
      <c r="E267" s="111" t="s">
        <v>205</v>
      </c>
      <c r="F267" s="24" t="s">
        <v>206</v>
      </c>
      <c r="G267" s="95" t="s">
        <v>293</v>
      </c>
      <c r="H267" s="96" t="s">
        <v>101</v>
      </c>
      <c r="I267" s="96" t="s">
        <v>106</v>
      </c>
      <c r="J267" s="96" t="s">
        <v>136</v>
      </c>
      <c r="K267" s="95" t="s">
        <v>145</v>
      </c>
      <c r="L267" s="40"/>
      <c r="M267" s="25"/>
      <c r="N267" s="25"/>
      <c r="O267" s="25"/>
      <c r="P267" s="25"/>
      <c r="Q267" s="25"/>
      <c r="R267" s="25"/>
    </row>
    <row r="268" spans="2:18" s="34" customFormat="1" ht="58.5" hidden="1" customHeight="1" x14ac:dyDescent="0.25">
      <c r="B268" s="34" t="e">
        <f>TRIM(#REF!)&amp;" "&amp;TRIM(F268)</f>
        <v>#REF!</v>
      </c>
      <c r="C268" s="96">
        <v>247</v>
      </c>
      <c r="D268" s="111" t="s">
        <v>470</v>
      </c>
      <c r="E268" s="111" t="s">
        <v>205</v>
      </c>
      <c r="F268" s="24" t="s">
        <v>740</v>
      </c>
      <c r="G268" s="95" t="s">
        <v>37</v>
      </c>
      <c r="H268" s="96" t="s">
        <v>101</v>
      </c>
      <c r="I268" s="96" t="s">
        <v>156</v>
      </c>
      <c r="J268" s="96" t="s">
        <v>136</v>
      </c>
      <c r="K268" s="95" t="s">
        <v>145</v>
      </c>
      <c r="L268" s="113"/>
      <c r="M268" s="113"/>
      <c r="N268" s="113"/>
      <c r="O268" s="113"/>
      <c r="P268" s="113"/>
      <c r="Q268" s="113"/>
      <c r="R268" s="113"/>
    </row>
    <row r="269" spans="2:18" s="34" customFormat="1" ht="58.5" hidden="1" customHeight="1" x14ac:dyDescent="0.25">
      <c r="B269" s="34" t="e">
        <f>TRIM(#REF!)&amp;" "&amp;TRIM(F269)</f>
        <v>#REF!</v>
      </c>
      <c r="C269" s="96">
        <v>118</v>
      </c>
      <c r="D269" s="111" t="s">
        <v>443</v>
      </c>
      <c r="E269" s="111" t="s">
        <v>151</v>
      </c>
      <c r="F269" s="24" t="s">
        <v>444</v>
      </c>
      <c r="G269" s="95" t="s">
        <v>161</v>
      </c>
      <c r="H269" s="96" t="s">
        <v>101</v>
      </c>
      <c r="I269" s="96" t="s">
        <v>156</v>
      </c>
      <c r="J269" s="96" t="s">
        <v>136</v>
      </c>
      <c r="K269" s="95" t="s">
        <v>145</v>
      </c>
      <c r="L269" s="40"/>
      <c r="M269" s="25"/>
      <c r="N269" s="25"/>
      <c r="O269" s="25"/>
      <c r="P269" s="25"/>
      <c r="Q269" s="25"/>
      <c r="R269" s="25"/>
    </row>
    <row r="270" spans="2:18" s="34" customFormat="1" ht="58.5" hidden="1" customHeight="1" x14ac:dyDescent="0.25">
      <c r="B270" s="34" t="e">
        <f>TRIM(#REF!)&amp;" "&amp;TRIM(F270)</f>
        <v>#REF!</v>
      </c>
      <c r="C270" s="96">
        <v>17</v>
      </c>
      <c r="D270" s="111" t="s">
        <v>189</v>
      </c>
      <c r="E270" s="111" t="s">
        <v>151</v>
      </c>
      <c r="F270" s="24" t="s">
        <v>190</v>
      </c>
      <c r="G270" s="95" t="s">
        <v>37</v>
      </c>
      <c r="H270" s="96" t="s">
        <v>101</v>
      </c>
      <c r="I270" s="96" t="s">
        <v>106</v>
      </c>
      <c r="J270" s="96" t="s">
        <v>136</v>
      </c>
      <c r="K270" s="95" t="s">
        <v>145</v>
      </c>
      <c r="L270" s="40"/>
      <c r="M270" s="25"/>
      <c r="N270" s="25"/>
      <c r="O270" s="25"/>
      <c r="P270" s="25"/>
      <c r="Q270" s="25"/>
      <c r="R270" s="25"/>
    </row>
    <row r="271" spans="2:18" s="34" customFormat="1" ht="58.5" hidden="1" customHeight="1" x14ac:dyDescent="0.25">
      <c r="B271" s="34" t="e">
        <f>TRIM(#REF!)&amp;" "&amp;TRIM(F271)</f>
        <v>#REF!</v>
      </c>
      <c r="C271" s="96">
        <v>68</v>
      </c>
      <c r="D271" s="111" t="s">
        <v>360</v>
      </c>
      <c r="E271" s="111" t="s">
        <v>151</v>
      </c>
      <c r="F271" s="24" t="s">
        <v>361</v>
      </c>
      <c r="G271" s="95" t="s">
        <v>37</v>
      </c>
      <c r="H271" s="96" t="s">
        <v>101</v>
      </c>
      <c r="I271" s="96" t="s">
        <v>156</v>
      </c>
      <c r="J271" s="96" t="s">
        <v>136</v>
      </c>
      <c r="K271" s="95" t="s">
        <v>145</v>
      </c>
      <c r="L271" s="40"/>
      <c r="M271" s="25"/>
      <c r="N271" s="25"/>
      <c r="O271" s="25"/>
      <c r="P271" s="25"/>
      <c r="Q271" s="25"/>
      <c r="R271" s="25"/>
    </row>
    <row r="272" spans="2:18" s="34" customFormat="1" ht="58.5" customHeight="1" x14ac:dyDescent="0.25">
      <c r="B272" s="34" t="e">
        <f>TRIM(#REF!)&amp;" "&amp;TRIM(F272)</f>
        <v>#REF!</v>
      </c>
      <c r="C272" s="96">
        <v>112</v>
      </c>
      <c r="D272" s="111" t="s">
        <v>433</v>
      </c>
      <c r="E272" s="111" t="s">
        <v>151</v>
      </c>
      <c r="F272" s="24" t="s">
        <v>434</v>
      </c>
      <c r="G272" s="95" t="s">
        <v>37</v>
      </c>
      <c r="H272" s="96" t="s">
        <v>101</v>
      </c>
      <c r="I272" s="96" t="s">
        <v>237</v>
      </c>
      <c r="J272" s="96" t="s">
        <v>136</v>
      </c>
      <c r="K272" s="95" t="s">
        <v>145</v>
      </c>
      <c r="L272" s="40"/>
      <c r="M272" s="25"/>
      <c r="N272" s="25"/>
      <c r="O272" s="25"/>
      <c r="P272" s="25"/>
      <c r="Q272" s="25"/>
      <c r="R272" s="25"/>
    </row>
    <row r="273" spans="2:18" s="34" customFormat="1" ht="83.25" hidden="1" customHeight="1" x14ac:dyDescent="0.25">
      <c r="B273" s="34" t="e">
        <f>TRIM(#REF!)&amp;" "&amp;TRIM(F273)</f>
        <v>#REF!</v>
      </c>
      <c r="C273" s="96">
        <v>212</v>
      </c>
      <c r="D273" s="111" t="s">
        <v>629</v>
      </c>
      <c r="E273" s="111" t="s">
        <v>151</v>
      </c>
      <c r="F273" s="24" t="s">
        <v>630</v>
      </c>
      <c r="G273" s="95" t="s">
        <v>293</v>
      </c>
      <c r="H273" s="96" t="s">
        <v>101</v>
      </c>
      <c r="I273" s="96" t="s">
        <v>106</v>
      </c>
      <c r="J273" s="96" t="s">
        <v>136</v>
      </c>
      <c r="K273" s="95" t="s">
        <v>145</v>
      </c>
      <c r="L273" s="113"/>
      <c r="M273" s="113"/>
      <c r="N273" s="113"/>
      <c r="O273" s="113"/>
      <c r="P273" s="113"/>
      <c r="Q273" s="113"/>
      <c r="R273" s="113"/>
    </row>
    <row r="274" spans="2:18" s="34" customFormat="1" ht="58.5" hidden="1" customHeight="1" x14ac:dyDescent="0.25">
      <c r="B274" s="34" t="e">
        <f>TRIM(#REF!)&amp;" "&amp;TRIM(F274)</f>
        <v>#REF!</v>
      </c>
      <c r="C274" s="96">
        <v>219</v>
      </c>
      <c r="D274" s="111" t="s">
        <v>644</v>
      </c>
      <c r="E274" s="111" t="s">
        <v>151</v>
      </c>
      <c r="F274" s="24" t="s">
        <v>645</v>
      </c>
      <c r="G274" s="95" t="s">
        <v>293</v>
      </c>
      <c r="H274" s="96" t="s">
        <v>101</v>
      </c>
      <c r="I274" s="96" t="s">
        <v>106</v>
      </c>
      <c r="J274" s="96" t="s">
        <v>136</v>
      </c>
      <c r="K274" s="95" t="s">
        <v>145</v>
      </c>
      <c r="L274" s="113"/>
      <c r="M274" s="113"/>
      <c r="N274" s="113"/>
      <c r="O274" s="113"/>
      <c r="P274" s="113"/>
      <c r="Q274" s="113"/>
      <c r="R274" s="113"/>
    </row>
    <row r="275" spans="2:18" s="34" customFormat="1" ht="58.5" hidden="1" customHeight="1" x14ac:dyDescent="0.25">
      <c r="B275" s="34" t="e">
        <f>TRIM(#REF!)&amp;" "&amp;TRIM(F275)</f>
        <v>#REF!</v>
      </c>
      <c r="C275" s="96">
        <v>194</v>
      </c>
      <c r="D275" s="111" t="s">
        <v>593</v>
      </c>
      <c r="E275" s="111" t="s">
        <v>151</v>
      </c>
      <c r="F275" s="24" t="s">
        <v>594</v>
      </c>
      <c r="G275" s="95" t="s">
        <v>414</v>
      </c>
      <c r="H275" s="96" t="s">
        <v>101</v>
      </c>
      <c r="I275" s="96" t="s">
        <v>106</v>
      </c>
      <c r="J275" s="96" t="s">
        <v>136</v>
      </c>
      <c r="K275" s="95" t="s">
        <v>145</v>
      </c>
      <c r="L275" s="95" t="e">
        <v>#N/A</v>
      </c>
      <c r="M275" s="113"/>
      <c r="N275" s="113"/>
      <c r="O275" s="113"/>
      <c r="P275" s="113"/>
      <c r="Q275" s="113"/>
      <c r="R275" s="113"/>
    </row>
    <row r="276" spans="2:18" s="54" customFormat="1" ht="80.25" hidden="1" customHeight="1" x14ac:dyDescent="0.25">
      <c r="B276" s="54" t="e">
        <f>TRIM(#REF!)&amp;" "&amp;TRIM(F276)</f>
        <v>#REF!</v>
      </c>
      <c r="C276" s="96">
        <v>92</v>
      </c>
      <c r="D276" s="111" t="s">
        <v>304</v>
      </c>
      <c r="E276" s="111" t="s">
        <v>151</v>
      </c>
      <c r="F276" s="24" t="s">
        <v>305</v>
      </c>
      <c r="G276" s="95" t="s">
        <v>662</v>
      </c>
      <c r="H276" s="96" t="s">
        <v>101</v>
      </c>
      <c r="I276" s="96" t="s">
        <v>106</v>
      </c>
      <c r="J276" s="96" t="s">
        <v>136</v>
      </c>
      <c r="K276" s="95" t="s">
        <v>145</v>
      </c>
      <c r="L276" s="40"/>
      <c r="M276" s="25"/>
      <c r="N276" s="25"/>
      <c r="O276" s="25"/>
      <c r="P276" s="25"/>
      <c r="Q276" s="25"/>
      <c r="R276" s="25"/>
    </row>
    <row r="277" spans="2:18" s="34" customFormat="1" ht="59.25" hidden="1" customHeight="1" x14ac:dyDescent="0.25">
      <c r="B277" s="34" t="e">
        <f>TRIM(#REF!)&amp;" "&amp;TRIM(F277)</f>
        <v>#REF!</v>
      </c>
      <c r="C277" s="96">
        <v>114</v>
      </c>
      <c r="D277" s="111" t="s">
        <v>437</v>
      </c>
      <c r="E277" s="111" t="s">
        <v>151</v>
      </c>
      <c r="F277" s="24" t="s">
        <v>438</v>
      </c>
      <c r="G277" s="95" t="s">
        <v>37</v>
      </c>
      <c r="H277" s="96" t="s">
        <v>101</v>
      </c>
      <c r="I277" s="96" t="s">
        <v>106</v>
      </c>
      <c r="J277" s="96" t="s">
        <v>136</v>
      </c>
      <c r="K277" s="95" t="s">
        <v>145</v>
      </c>
      <c r="L277" s="40"/>
      <c r="M277" s="25"/>
      <c r="N277" s="25"/>
      <c r="O277" s="25"/>
      <c r="P277" s="25"/>
      <c r="Q277" s="25"/>
      <c r="R277" s="25"/>
    </row>
    <row r="278" spans="2:18" s="34" customFormat="1" ht="58.5" hidden="1" customHeight="1" x14ac:dyDescent="0.25">
      <c r="B278" s="34" t="e">
        <f>TRIM(#REF!)&amp;" "&amp;TRIM(F278)</f>
        <v>#REF!</v>
      </c>
      <c r="C278" s="96">
        <v>5</v>
      </c>
      <c r="D278" s="111" t="s">
        <v>150</v>
      </c>
      <c r="E278" s="111" t="s">
        <v>151</v>
      </c>
      <c r="F278" s="24" t="s">
        <v>152</v>
      </c>
      <c r="G278" s="95" t="s">
        <v>37</v>
      </c>
      <c r="H278" s="96" t="s">
        <v>101</v>
      </c>
      <c r="I278" s="96" t="s">
        <v>106</v>
      </c>
      <c r="J278" s="96" t="s">
        <v>136</v>
      </c>
      <c r="K278" s="95" t="s">
        <v>145</v>
      </c>
      <c r="L278" s="40"/>
      <c r="M278" s="25"/>
      <c r="N278" s="25"/>
      <c r="O278" s="25"/>
      <c r="P278" s="25"/>
      <c r="Q278" s="25"/>
      <c r="R278" s="25"/>
    </row>
    <row r="279" spans="2:18" s="34" customFormat="1" ht="58.5" customHeight="1" x14ac:dyDescent="0.25">
      <c r="B279" s="34" t="e">
        <f>TRIM(#REF!)&amp;" "&amp;TRIM(F279)</f>
        <v>#REF!</v>
      </c>
      <c r="C279" s="96">
        <v>183</v>
      </c>
      <c r="D279" s="111" t="s">
        <v>572</v>
      </c>
      <c r="E279" s="111" t="s">
        <v>151</v>
      </c>
      <c r="F279" s="24" t="s">
        <v>573</v>
      </c>
      <c r="G279" s="95" t="s">
        <v>662</v>
      </c>
      <c r="H279" s="96" t="s">
        <v>101</v>
      </c>
      <c r="I279" s="96" t="s">
        <v>237</v>
      </c>
      <c r="J279" s="96" t="s">
        <v>136</v>
      </c>
      <c r="K279" s="95" t="s">
        <v>145</v>
      </c>
      <c r="L279" s="95" t="e">
        <v>#N/A</v>
      </c>
      <c r="M279" s="113"/>
      <c r="N279" s="113"/>
      <c r="O279" s="113"/>
      <c r="P279" s="113"/>
      <c r="Q279" s="113"/>
      <c r="R279" s="113"/>
    </row>
    <row r="280" spans="2:18" s="34" customFormat="1" ht="58.5" customHeight="1" x14ac:dyDescent="0.25">
      <c r="B280" s="34" t="e">
        <f>TRIM(#REF!)&amp;" "&amp;TRIM(F280)</f>
        <v>#REF!</v>
      </c>
      <c r="C280" s="96">
        <v>64</v>
      </c>
      <c r="D280" s="111" t="s">
        <v>351</v>
      </c>
      <c r="E280" s="111" t="s">
        <v>151</v>
      </c>
      <c r="F280" s="24" t="s">
        <v>352</v>
      </c>
      <c r="G280" s="95" t="s">
        <v>758</v>
      </c>
      <c r="H280" s="96" t="s">
        <v>101</v>
      </c>
      <c r="I280" s="96" t="s">
        <v>237</v>
      </c>
      <c r="J280" s="96" t="s">
        <v>136</v>
      </c>
      <c r="K280" s="95" t="s">
        <v>145</v>
      </c>
      <c r="L280" s="40"/>
      <c r="M280" s="25"/>
      <c r="N280" s="25"/>
      <c r="O280" s="25"/>
      <c r="P280" s="25"/>
      <c r="Q280" s="25"/>
      <c r="R280" s="25"/>
    </row>
    <row r="281" spans="2:18" s="34" customFormat="1" ht="58.5" hidden="1" customHeight="1" x14ac:dyDescent="0.25">
      <c r="B281" s="34" t="e">
        <f>TRIM(#REF!)&amp;" "&amp;TRIM(F281)</f>
        <v>#REF!</v>
      </c>
      <c r="C281" s="96">
        <v>15</v>
      </c>
      <c r="D281" s="111" t="s">
        <v>183</v>
      </c>
      <c r="E281" s="111" t="s">
        <v>184</v>
      </c>
      <c r="F281" s="24" t="s">
        <v>185</v>
      </c>
      <c r="G281" s="95" t="s">
        <v>797</v>
      </c>
      <c r="H281" s="96" t="s">
        <v>36</v>
      </c>
      <c r="I281" s="96" t="s">
        <v>106</v>
      </c>
      <c r="J281" s="96" t="s">
        <v>136</v>
      </c>
      <c r="K281" s="95" t="s">
        <v>145</v>
      </c>
      <c r="L281" s="40"/>
      <c r="M281" s="25"/>
      <c r="N281" s="25"/>
      <c r="O281" s="25"/>
      <c r="P281" s="25"/>
      <c r="Q281" s="25"/>
      <c r="R281" s="25"/>
    </row>
    <row r="282" spans="2:18" s="34" customFormat="1" ht="58.5" hidden="1" customHeight="1" x14ac:dyDescent="0.25">
      <c r="B282" s="34" t="e">
        <f>TRIM(#REF!)&amp;" "&amp;TRIM(F282)</f>
        <v>#REF!</v>
      </c>
      <c r="C282" s="96">
        <v>7</v>
      </c>
      <c r="D282" s="95" t="s">
        <v>153</v>
      </c>
      <c r="E282" s="95" t="s">
        <v>154</v>
      </c>
      <c r="F282" s="24" t="s">
        <v>155</v>
      </c>
      <c r="G282" s="95" t="s">
        <v>109</v>
      </c>
      <c r="H282" s="96" t="s">
        <v>36</v>
      </c>
      <c r="I282" s="96" t="s">
        <v>156</v>
      </c>
      <c r="J282" s="96" t="s">
        <v>157</v>
      </c>
      <c r="K282" s="95" t="s">
        <v>100</v>
      </c>
      <c r="L282" s="40"/>
      <c r="M282" s="25"/>
      <c r="N282" s="25"/>
      <c r="O282" s="25"/>
      <c r="P282" s="25"/>
      <c r="Q282" s="25"/>
      <c r="R282" s="25"/>
    </row>
    <row r="283" spans="2:18" s="34" customFormat="1" ht="58.5" hidden="1" customHeight="1" x14ac:dyDescent="0.25">
      <c r="B283" s="34" t="e">
        <f>TRIM(#REF!)&amp;" "&amp;TRIM(F283)</f>
        <v>#REF!</v>
      </c>
      <c r="C283" s="96">
        <v>249</v>
      </c>
      <c r="D283" s="111" t="s">
        <v>699</v>
      </c>
      <c r="E283" s="111" t="s">
        <v>154</v>
      </c>
      <c r="F283" s="24" t="s">
        <v>700</v>
      </c>
      <c r="G283" s="95" t="s">
        <v>109</v>
      </c>
      <c r="H283" s="96" t="s">
        <v>36</v>
      </c>
      <c r="I283" s="96" t="s">
        <v>106</v>
      </c>
      <c r="J283" s="96" t="s">
        <v>136</v>
      </c>
      <c r="K283" s="95" t="s">
        <v>145</v>
      </c>
      <c r="L283" s="113"/>
      <c r="M283" s="113"/>
      <c r="N283" s="113"/>
      <c r="O283" s="113"/>
      <c r="P283" s="113"/>
      <c r="Q283" s="113"/>
      <c r="R283" s="113"/>
    </row>
    <row r="284" spans="2:18" s="34" customFormat="1" ht="58.5" hidden="1" customHeight="1" x14ac:dyDescent="0.25">
      <c r="B284" s="34" t="e">
        <f>TRIM(#REF!)&amp;" "&amp;TRIM(F284)</f>
        <v>#REF!</v>
      </c>
      <c r="C284" s="96">
        <v>152</v>
      </c>
      <c r="D284" s="111" t="s">
        <v>512</v>
      </c>
      <c r="E284" s="111" t="s">
        <v>154</v>
      </c>
      <c r="F284" s="24" t="s">
        <v>305</v>
      </c>
      <c r="G284" s="95" t="s">
        <v>37</v>
      </c>
      <c r="H284" s="96" t="s">
        <v>36</v>
      </c>
      <c r="I284" s="96" t="s">
        <v>106</v>
      </c>
      <c r="J284" s="96" t="s">
        <v>136</v>
      </c>
      <c r="K284" s="95" t="s">
        <v>145</v>
      </c>
      <c r="L284" s="40"/>
      <c r="M284" s="25"/>
      <c r="N284" s="25"/>
      <c r="O284" s="25"/>
      <c r="P284" s="25"/>
      <c r="Q284" s="25"/>
      <c r="R284" s="25"/>
    </row>
    <row r="285" spans="2:18" s="34" customFormat="1" ht="58.5" customHeight="1" x14ac:dyDescent="0.25">
      <c r="B285" s="34" t="e">
        <f>TRIM(#REF!)&amp;" "&amp;TRIM(F285)</f>
        <v>#REF!</v>
      </c>
      <c r="C285" s="96">
        <v>107</v>
      </c>
      <c r="D285" s="111" t="s">
        <v>423</v>
      </c>
      <c r="E285" s="111" t="s">
        <v>308</v>
      </c>
      <c r="F285" s="24" t="s">
        <v>424</v>
      </c>
      <c r="G285" s="95" t="s">
        <v>37</v>
      </c>
      <c r="H285" s="96" t="s">
        <v>101</v>
      </c>
      <c r="I285" s="96" t="s">
        <v>237</v>
      </c>
      <c r="J285" s="96" t="s">
        <v>136</v>
      </c>
      <c r="K285" s="95" t="s">
        <v>145</v>
      </c>
      <c r="L285" s="40"/>
      <c r="M285" s="25"/>
      <c r="N285" s="25"/>
      <c r="O285" s="25"/>
      <c r="P285" s="25"/>
      <c r="Q285" s="25"/>
      <c r="R285" s="25"/>
    </row>
    <row r="286" spans="2:18" ht="71.25" hidden="1" customHeight="1" x14ac:dyDescent="0.25">
      <c r="B286" s="34" t="e">
        <f>TRIM(#REF!)&amp;" "&amp;TRIM(F286)</f>
        <v>#REF!</v>
      </c>
      <c r="C286" s="25">
        <v>136</v>
      </c>
      <c r="D286" s="125" t="s">
        <v>297</v>
      </c>
      <c r="E286" s="125" t="s">
        <v>308</v>
      </c>
      <c r="F286" s="24" t="s">
        <v>477</v>
      </c>
      <c r="G286" s="22" t="s">
        <v>37</v>
      </c>
      <c r="H286" s="25" t="s">
        <v>101</v>
      </c>
      <c r="I286" s="25" t="s">
        <v>180</v>
      </c>
      <c r="J286" s="25" t="s">
        <v>136</v>
      </c>
      <c r="K286" s="22" t="s">
        <v>145</v>
      </c>
      <c r="L286" s="40"/>
      <c r="M286" s="25"/>
      <c r="N286" s="25"/>
      <c r="O286" s="25"/>
      <c r="P286" s="25"/>
      <c r="Q286" s="25"/>
      <c r="R286" s="25"/>
    </row>
    <row r="287" spans="2:18" s="34" customFormat="1" ht="58.5" hidden="1" customHeight="1" x14ac:dyDescent="0.25">
      <c r="B287" s="34" t="e">
        <f>TRIM(#REF!)&amp;" "&amp;TRIM(F287)</f>
        <v>#REF!</v>
      </c>
      <c r="C287" s="96">
        <v>100</v>
      </c>
      <c r="D287" s="111" t="s">
        <v>405</v>
      </c>
      <c r="E287" s="111" t="s">
        <v>406</v>
      </c>
      <c r="F287" s="24" t="s">
        <v>407</v>
      </c>
      <c r="G287" s="95" t="s">
        <v>315</v>
      </c>
      <c r="H287" s="96" t="s">
        <v>36</v>
      </c>
      <c r="I287" s="96" t="s">
        <v>156</v>
      </c>
      <c r="J287" s="96" t="s">
        <v>136</v>
      </c>
      <c r="K287" s="95" t="s">
        <v>145</v>
      </c>
      <c r="L287" s="40"/>
      <c r="M287" s="25"/>
      <c r="N287" s="25"/>
      <c r="O287" s="25"/>
      <c r="P287" s="25"/>
      <c r="Q287" s="25"/>
      <c r="R287" s="25"/>
    </row>
    <row r="288" spans="2:18" s="34" customFormat="1" ht="58.5" hidden="1" customHeight="1" x14ac:dyDescent="0.25">
      <c r="B288" s="34" t="e">
        <f>TRIM(#REF!)&amp;" "&amp;TRIM(F288)</f>
        <v>#REF!</v>
      </c>
      <c r="C288" s="96">
        <v>42</v>
      </c>
      <c r="D288" s="121" t="s">
        <v>269</v>
      </c>
      <c r="E288" s="121" t="s">
        <v>270</v>
      </c>
      <c r="F288" s="122" t="s">
        <v>271</v>
      </c>
      <c r="G288" s="120" t="s">
        <v>401</v>
      </c>
      <c r="H288" s="119" t="s">
        <v>36</v>
      </c>
      <c r="I288" s="119" t="s">
        <v>156</v>
      </c>
      <c r="J288" s="119" t="s">
        <v>136</v>
      </c>
      <c r="K288" s="120" t="s">
        <v>145</v>
      </c>
      <c r="L288" s="40"/>
      <c r="M288" s="25"/>
      <c r="N288" s="25"/>
      <c r="O288" s="25"/>
      <c r="P288" s="25"/>
      <c r="Q288" s="25"/>
      <c r="R288" s="25"/>
    </row>
    <row r="289" spans="2:18" s="34" customFormat="1" ht="78" hidden="1" customHeight="1" x14ac:dyDescent="0.25">
      <c r="B289" s="34" t="e">
        <f>TRIM(#REF!)&amp;" "&amp;TRIM(F289)</f>
        <v>#REF!</v>
      </c>
      <c r="C289" s="96">
        <v>301</v>
      </c>
      <c r="D289" s="111" t="s">
        <v>484</v>
      </c>
      <c r="E289" s="111" t="s">
        <v>291</v>
      </c>
      <c r="F289" s="24" t="s">
        <v>822</v>
      </c>
      <c r="G289" s="95" t="s">
        <v>703</v>
      </c>
      <c r="H289" s="96" t="s">
        <v>36</v>
      </c>
      <c r="I289" s="96" t="s">
        <v>106</v>
      </c>
      <c r="J289" s="96" t="s">
        <v>136</v>
      </c>
      <c r="K289" s="95" t="s">
        <v>145</v>
      </c>
      <c r="L289" s="113"/>
      <c r="M289" s="113"/>
      <c r="N289" s="113"/>
      <c r="O289" s="113"/>
      <c r="P289" s="113"/>
      <c r="Q289" s="113"/>
      <c r="R289" s="113"/>
    </row>
    <row r="290" spans="2:18" s="34" customFormat="1" ht="33" hidden="1" x14ac:dyDescent="0.25">
      <c r="B290" s="34" t="e">
        <f>TRIM(#REF!)&amp;" "&amp;TRIM(F290)</f>
        <v>#REF!</v>
      </c>
      <c r="C290" s="96">
        <v>308</v>
      </c>
      <c r="D290" s="111" t="s">
        <v>484</v>
      </c>
      <c r="E290" s="111" t="s">
        <v>291</v>
      </c>
      <c r="F290" s="24" t="s">
        <v>822</v>
      </c>
      <c r="G290" s="95" t="s">
        <v>703</v>
      </c>
      <c r="H290" s="96" t="s">
        <v>36</v>
      </c>
      <c r="I290" s="96" t="s">
        <v>106</v>
      </c>
      <c r="J290" s="96" t="s">
        <v>136</v>
      </c>
      <c r="K290" s="95" t="s">
        <v>145</v>
      </c>
      <c r="L290" s="126"/>
      <c r="M290" s="126"/>
      <c r="N290" s="126"/>
      <c r="O290" s="126"/>
      <c r="P290" s="126"/>
      <c r="Q290" s="126"/>
      <c r="R290" s="126"/>
    </row>
    <row r="291" spans="2:18" s="34" customFormat="1" ht="53.25" hidden="1" customHeight="1" x14ac:dyDescent="0.25">
      <c r="B291" s="34" t="e">
        <f>TRIM(#REF!)&amp;" "&amp;TRIM(F291)</f>
        <v>#REF!</v>
      </c>
      <c r="C291" s="96">
        <v>86</v>
      </c>
      <c r="D291" s="111" t="s">
        <v>216</v>
      </c>
      <c r="E291" s="111" t="s">
        <v>291</v>
      </c>
      <c r="F291" s="24" t="s">
        <v>292</v>
      </c>
      <c r="G291" s="95" t="s">
        <v>293</v>
      </c>
      <c r="H291" s="96" t="s">
        <v>36</v>
      </c>
      <c r="I291" s="96" t="s">
        <v>106</v>
      </c>
      <c r="J291" s="96" t="s">
        <v>136</v>
      </c>
      <c r="K291" s="95" t="s">
        <v>145</v>
      </c>
      <c r="L291" s="129"/>
      <c r="M291" s="127"/>
      <c r="N291" s="127"/>
      <c r="O291" s="127"/>
      <c r="P291" s="127"/>
      <c r="Q291" s="127"/>
      <c r="R291" s="127"/>
    </row>
    <row r="292" spans="2:18" s="34" customFormat="1" ht="53.25" hidden="1" customHeight="1" x14ac:dyDescent="0.25">
      <c r="B292" s="34" t="e">
        <f>TRIM(#REF!)&amp;" "&amp;TRIM(F292)</f>
        <v>#REF!</v>
      </c>
      <c r="C292" s="96">
        <v>189</v>
      </c>
      <c r="D292" s="111" t="s">
        <v>216</v>
      </c>
      <c r="E292" s="111" t="s">
        <v>291</v>
      </c>
      <c r="F292" s="24" t="s">
        <v>586</v>
      </c>
      <c r="G292" s="95" t="s">
        <v>37</v>
      </c>
      <c r="H292" s="96" t="s">
        <v>36</v>
      </c>
      <c r="I292" s="96" t="s">
        <v>106</v>
      </c>
      <c r="J292" s="96" t="s">
        <v>136</v>
      </c>
      <c r="K292" s="95" t="s">
        <v>145</v>
      </c>
      <c r="L292" s="128" t="e">
        <v>#N/A</v>
      </c>
      <c r="M292" s="126"/>
      <c r="N292" s="126"/>
      <c r="O292" s="126"/>
      <c r="P292" s="126"/>
      <c r="Q292" s="126"/>
      <c r="R292" s="126"/>
    </row>
    <row r="293" spans="2:18" s="34" customFormat="1" ht="53.25" customHeight="1" x14ac:dyDescent="0.25">
      <c r="B293" s="34" t="e">
        <f>TRIM(#REF!)&amp;" "&amp;TRIM(F293)</f>
        <v>#REF!</v>
      </c>
      <c r="C293" s="96">
        <v>172</v>
      </c>
      <c r="D293" s="111" t="s">
        <v>526</v>
      </c>
      <c r="E293" s="111" t="s">
        <v>291</v>
      </c>
      <c r="F293" s="24" t="s">
        <v>562</v>
      </c>
      <c r="G293" s="95" t="s">
        <v>37</v>
      </c>
      <c r="H293" s="96" t="s">
        <v>36</v>
      </c>
      <c r="I293" s="96" t="s">
        <v>237</v>
      </c>
      <c r="J293" s="96" t="s">
        <v>136</v>
      </c>
      <c r="K293" s="95" t="s">
        <v>145</v>
      </c>
      <c r="L293" s="129"/>
      <c r="M293" s="127"/>
      <c r="N293" s="127"/>
      <c r="O293" s="127"/>
      <c r="P293" s="127"/>
      <c r="Q293" s="127"/>
      <c r="R293" s="127"/>
    </row>
    <row r="294" spans="2:18" s="34" customFormat="1" ht="53.25" hidden="1" customHeight="1" x14ac:dyDescent="0.25">
      <c r="B294" s="34" t="e">
        <f>TRIM(#REF!)&amp;" "&amp;TRIM(F294)</f>
        <v>#REF!</v>
      </c>
      <c r="C294" s="96">
        <v>293</v>
      </c>
      <c r="D294" s="111" t="s">
        <v>807</v>
      </c>
      <c r="E294" s="111" t="s">
        <v>291</v>
      </c>
      <c r="F294" s="24" t="s">
        <v>808</v>
      </c>
      <c r="G294" s="95" t="s">
        <v>37</v>
      </c>
      <c r="H294" s="96" t="s">
        <v>36</v>
      </c>
      <c r="I294" s="96" t="s">
        <v>237</v>
      </c>
      <c r="J294" s="96" t="s">
        <v>157</v>
      </c>
      <c r="K294" s="95" t="s">
        <v>100</v>
      </c>
    </row>
    <row r="295" spans="2:18" s="34" customFormat="1" ht="53.25" hidden="1" customHeight="1" x14ac:dyDescent="0.25">
      <c r="B295" s="34" t="e">
        <f>TRIM(#REF!)&amp;" "&amp;TRIM(F295)</f>
        <v>#REF!</v>
      </c>
      <c r="C295" s="96">
        <v>289</v>
      </c>
      <c r="D295" s="111" t="s">
        <v>790</v>
      </c>
      <c r="E295" s="111" t="s">
        <v>291</v>
      </c>
      <c r="F295" s="24" t="s">
        <v>791</v>
      </c>
      <c r="G295" s="95" t="s">
        <v>293</v>
      </c>
      <c r="H295" s="96" t="s">
        <v>36</v>
      </c>
      <c r="I295" s="96" t="s">
        <v>106</v>
      </c>
      <c r="J295" s="96" t="s">
        <v>136</v>
      </c>
      <c r="K295" s="95" t="s">
        <v>145</v>
      </c>
    </row>
    <row r="296" spans="2:18" s="34" customFormat="1" ht="53.25" hidden="1" customHeight="1" x14ac:dyDescent="0.25">
      <c r="B296" s="34" t="e">
        <f>TRIM(#REF!)&amp;" "&amp;TRIM(F296)</f>
        <v>#REF!</v>
      </c>
      <c r="C296" s="96">
        <v>263</v>
      </c>
      <c r="D296" s="111" t="s">
        <v>731</v>
      </c>
      <c r="E296" s="111" t="s">
        <v>291</v>
      </c>
      <c r="F296" s="24" t="s">
        <v>732</v>
      </c>
      <c r="G296" s="95" t="s">
        <v>293</v>
      </c>
      <c r="H296" s="96" t="s">
        <v>36</v>
      </c>
      <c r="I296" s="96" t="s">
        <v>106</v>
      </c>
      <c r="J296" s="96" t="s">
        <v>136</v>
      </c>
      <c r="K296" s="95" t="s">
        <v>145</v>
      </c>
      <c r="L296" s="126"/>
      <c r="M296" s="126"/>
      <c r="N296" s="126"/>
      <c r="O296" s="126"/>
      <c r="P296" s="126"/>
      <c r="Q296" s="126"/>
      <c r="R296" s="126"/>
    </row>
    <row r="297" spans="2:18" s="34" customFormat="1" ht="56.25" hidden="1" customHeight="1" x14ac:dyDescent="0.25">
      <c r="B297" s="34" t="e">
        <f>TRIM(#REF!)&amp;" "&amp;TRIM(F297)</f>
        <v>#REF!</v>
      </c>
      <c r="C297" s="96">
        <v>46</v>
      </c>
      <c r="D297" s="111" t="s">
        <v>251</v>
      </c>
      <c r="E297" s="111" t="s">
        <v>252</v>
      </c>
      <c r="F297" s="24" t="s">
        <v>253</v>
      </c>
      <c r="G297" s="95" t="s">
        <v>37</v>
      </c>
      <c r="H297" s="96" t="s">
        <v>36</v>
      </c>
      <c r="I297" s="96" t="s">
        <v>156</v>
      </c>
      <c r="J297" s="96" t="s">
        <v>136</v>
      </c>
      <c r="K297" s="95" t="s">
        <v>145</v>
      </c>
      <c r="L297" s="129"/>
      <c r="M297" s="127"/>
      <c r="N297" s="127"/>
      <c r="O297" s="127"/>
      <c r="P297" s="127"/>
      <c r="Q297" s="127"/>
      <c r="R297" s="127"/>
    </row>
    <row r="298" spans="2:18" s="34" customFormat="1" ht="89.25" hidden="1" customHeight="1" x14ac:dyDescent="0.25">
      <c r="B298" s="34" t="e">
        <f>TRIM(#REF!)&amp;" "&amp;TRIM(F298)</f>
        <v>#REF!</v>
      </c>
      <c r="C298" s="96">
        <v>288</v>
      </c>
      <c r="D298" s="111" t="s">
        <v>788</v>
      </c>
      <c r="E298" s="111" t="s">
        <v>252</v>
      </c>
      <c r="F298" s="24" t="s">
        <v>789</v>
      </c>
      <c r="G298" s="95" t="s">
        <v>797</v>
      </c>
      <c r="H298" s="96" t="s">
        <v>36</v>
      </c>
      <c r="I298" s="96" t="s">
        <v>156</v>
      </c>
      <c r="J298" s="96" t="s">
        <v>136</v>
      </c>
      <c r="K298" s="95" t="s">
        <v>145</v>
      </c>
    </row>
    <row r="299" spans="2:18" s="34" customFormat="1" ht="53.25" hidden="1" customHeight="1" x14ac:dyDescent="0.25">
      <c r="B299" s="34" t="e">
        <f>TRIM(#REF!)&amp;" "&amp;TRIM(F299)</f>
        <v>#REF!</v>
      </c>
      <c r="C299" s="96">
        <v>304</v>
      </c>
      <c r="D299" s="111" t="s">
        <v>344</v>
      </c>
      <c r="E299" s="111" t="s">
        <v>252</v>
      </c>
      <c r="F299" s="24" t="s">
        <v>828</v>
      </c>
      <c r="G299" s="95" t="s">
        <v>109</v>
      </c>
      <c r="H299" s="96" t="s">
        <v>36</v>
      </c>
      <c r="I299" s="96" t="s">
        <v>106</v>
      </c>
      <c r="J299" s="96" t="s">
        <v>711</v>
      </c>
      <c r="K299" s="95" t="s">
        <v>835</v>
      </c>
      <c r="L299" s="130"/>
      <c r="M299" s="130"/>
      <c r="N299" s="130"/>
      <c r="O299" s="130"/>
      <c r="P299" s="130"/>
      <c r="Q299" s="130"/>
      <c r="R299" s="130"/>
    </row>
    <row r="300" spans="2:18" s="34" customFormat="1" ht="78.75" customHeight="1" x14ac:dyDescent="0.25">
      <c r="B300" s="34" t="e">
        <f>TRIM(#REF!)&amp;" "&amp;TRIM(F300)</f>
        <v>#REF!</v>
      </c>
      <c r="C300" s="96">
        <v>71</v>
      </c>
      <c r="D300" s="111" t="s">
        <v>366</v>
      </c>
      <c r="E300" s="111" t="s">
        <v>368</v>
      </c>
      <c r="F300" s="24" t="s">
        <v>367</v>
      </c>
      <c r="G300" s="95" t="s">
        <v>293</v>
      </c>
      <c r="H300" s="96" t="s">
        <v>101</v>
      </c>
      <c r="I300" s="96" t="s">
        <v>237</v>
      </c>
      <c r="J300" s="96" t="s">
        <v>136</v>
      </c>
      <c r="K300" s="95" t="s">
        <v>145</v>
      </c>
      <c r="L300" s="129"/>
      <c r="M300" s="127"/>
      <c r="N300" s="127"/>
      <c r="O300" s="127"/>
      <c r="P300" s="127"/>
      <c r="Q300" s="127"/>
      <c r="R300" s="127"/>
    </row>
    <row r="301" spans="2:18" s="34" customFormat="1" ht="60.75" hidden="1" customHeight="1" x14ac:dyDescent="0.25">
      <c r="B301" s="34" t="e">
        <f>TRIM(#REF!)&amp;" "&amp;TRIM(F301)</f>
        <v>#REF!</v>
      </c>
      <c r="C301" s="96">
        <v>182</v>
      </c>
      <c r="D301" s="111" t="s">
        <v>569</v>
      </c>
      <c r="E301" s="111" t="s">
        <v>570</v>
      </c>
      <c r="F301" s="24" t="s">
        <v>571</v>
      </c>
      <c r="G301" s="95" t="s">
        <v>37</v>
      </c>
      <c r="H301" s="96" t="s">
        <v>36</v>
      </c>
      <c r="I301" s="96" t="s">
        <v>237</v>
      </c>
      <c r="J301" s="96" t="s">
        <v>157</v>
      </c>
      <c r="K301" s="95" t="s">
        <v>100</v>
      </c>
      <c r="L301" s="128" t="e">
        <v>#N/A</v>
      </c>
      <c r="M301" s="126"/>
      <c r="N301" s="126"/>
      <c r="O301" s="126"/>
      <c r="P301" s="126"/>
      <c r="Q301" s="126"/>
      <c r="R301" s="126"/>
    </row>
    <row r="302" spans="2:18" s="34" customFormat="1" ht="61.5" hidden="1" customHeight="1" x14ac:dyDescent="0.25">
      <c r="B302" s="34" t="e">
        <f>TRIM(#REF!)&amp;" "&amp;TRIM(F302)</f>
        <v>#REF!</v>
      </c>
      <c r="C302" s="96">
        <v>287</v>
      </c>
      <c r="D302" s="111" t="s">
        <v>785</v>
      </c>
      <c r="E302" s="111" t="s">
        <v>786</v>
      </c>
      <c r="F302" s="24" t="s">
        <v>787</v>
      </c>
      <c r="G302" s="95" t="s">
        <v>528</v>
      </c>
      <c r="H302" s="96" t="s">
        <v>36</v>
      </c>
      <c r="I302" s="96" t="s">
        <v>106</v>
      </c>
      <c r="J302" s="96" t="s">
        <v>136</v>
      </c>
      <c r="K302" s="95" t="s">
        <v>145</v>
      </c>
    </row>
    <row r="303" spans="2:18" s="34" customFormat="1" ht="111.75" hidden="1" customHeight="1" x14ac:dyDescent="0.25">
      <c r="B303" s="34" t="e">
        <f>TRIM(#REF!)&amp;" "&amp;TRIM(F303)</f>
        <v>#REF!</v>
      </c>
      <c r="C303" s="96">
        <v>149</v>
      </c>
      <c r="D303" s="111" t="s">
        <v>504</v>
      </c>
      <c r="E303" s="111" t="s">
        <v>505</v>
      </c>
      <c r="F303" s="24" t="s">
        <v>506</v>
      </c>
      <c r="G303" s="95" t="s">
        <v>744</v>
      </c>
      <c r="H303" s="96" t="s">
        <v>36</v>
      </c>
      <c r="I303" s="96" t="s">
        <v>156</v>
      </c>
      <c r="J303" s="96" t="s">
        <v>136</v>
      </c>
      <c r="K303" s="95" t="s">
        <v>145</v>
      </c>
      <c r="L303" s="129"/>
      <c r="M303" s="127"/>
      <c r="N303" s="127"/>
      <c r="O303" s="127"/>
      <c r="P303" s="127"/>
      <c r="Q303" s="127"/>
      <c r="R303" s="127"/>
    </row>
    <row r="304" spans="2:18" s="34" customFormat="1" ht="62.25" hidden="1" customHeight="1" x14ac:dyDescent="0.25">
      <c r="B304" s="34" t="e">
        <f>TRIM(#REF!)&amp;" "&amp;TRIM(F304)</f>
        <v>#REF!</v>
      </c>
      <c r="C304" s="96">
        <v>144</v>
      </c>
      <c r="D304" s="121" t="s">
        <v>493</v>
      </c>
      <c r="E304" s="121" t="s">
        <v>208</v>
      </c>
      <c r="F304" s="122" t="s">
        <v>494</v>
      </c>
      <c r="G304" s="120" t="s">
        <v>401</v>
      </c>
      <c r="H304" s="119" t="s">
        <v>101</v>
      </c>
      <c r="I304" s="119" t="s">
        <v>156</v>
      </c>
      <c r="J304" s="119" t="s">
        <v>136</v>
      </c>
      <c r="K304" s="120" t="s">
        <v>145</v>
      </c>
      <c r="L304" s="129"/>
      <c r="M304" s="127"/>
      <c r="N304" s="127"/>
      <c r="O304" s="127"/>
      <c r="P304" s="127"/>
      <c r="Q304" s="127"/>
      <c r="R304" s="127"/>
    </row>
    <row r="305" spans="2:18" s="34" customFormat="1" ht="90" hidden="1" customHeight="1" x14ac:dyDescent="0.25">
      <c r="B305" s="34" t="e">
        <f>TRIM(#REF!)&amp;" "&amp;TRIM(F305)</f>
        <v>#REF!</v>
      </c>
      <c r="C305" s="96">
        <v>23</v>
      </c>
      <c r="D305" s="111" t="s">
        <v>207</v>
      </c>
      <c r="E305" s="111" t="s">
        <v>208</v>
      </c>
      <c r="F305" s="24" t="s">
        <v>209</v>
      </c>
      <c r="G305" s="95" t="s">
        <v>758</v>
      </c>
      <c r="H305" s="96" t="s">
        <v>101</v>
      </c>
      <c r="I305" s="96" t="s">
        <v>106</v>
      </c>
      <c r="J305" s="96" t="s">
        <v>136</v>
      </c>
      <c r="K305" s="95" t="s">
        <v>145</v>
      </c>
      <c r="L305" s="129"/>
      <c r="M305" s="127"/>
      <c r="N305" s="127"/>
      <c r="O305" s="127"/>
      <c r="P305" s="127"/>
      <c r="Q305" s="127"/>
      <c r="R305" s="127"/>
    </row>
    <row r="306" spans="2:18" s="34" customFormat="1" ht="63.75" customHeight="1" x14ac:dyDescent="0.25">
      <c r="B306" s="34" t="e">
        <f>TRIM(#REF!)&amp;" "&amp;TRIM(F306)</f>
        <v>#REF!</v>
      </c>
      <c r="C306" s="96">
        <v>164</v>
      </c>
      <c r="D306" s="111" t="s">
        <v>534</v>
      </c>
      <c r="E306" s="111" t="s">
        <v>535</v>
      </c>
      <c r="F306" s="24" t="s">
        <v>536</v>
      </c>
      <c r="G306" s="95" t="s">
        <v>758</v>
      </c>
      <c r="H306" s="96" t="s">
        <v>101</v>
      </c>
      <c r="I306" s="96" t="s">
        <v>237</v>
      </c>
      <c r="J306" s="96" t="s">
        <v>136</v>
      </c>
      <c r="K306" s="95" t="s">
        <v>145</v>
      </c>
      <c r="L306" s="129"/>
      <c r="M306" s="127"/>
      <c r="N306" s="127"/>
      <c r="O306" s="127"/>
      <c r="P306" s="127"/>
      <c r="Q306" s="127"/>
      <c r="R306" s="127"/>
    </row>
    <row r="307" spans="2:18" s="34" customFormat="1" ht="36.75" hidden="1" customHeight="1" x14ac:dyDescent="0.25">
      <c r="B307" s="34" t="e">
        <f>TRIM(#REF!)&amp;" "&amp;TRIM(F307)</f>
        <v>#REF!</v>
      </c>
      <c r="C307" s="96">
        <v>223</v>
      </c>
      <c r="D307" s="111" t="s">
        <v>526</v>
      </c>
      <c r="E307" s="111" t="s">
        <v>650</v>
      </c>
      <c r="F307" s="24" t="s">
        <v>649</v>
      </c>
      <c r="G307" s="95" t="s">
        <v>662</v>
      </c>
      <c r="H307" s="96" t="s">
        <v>36</v>
      </c>
      <c r="I307" s="96" t="s">
        <v>106</v>
      </c>
      <c r="J307" s="96" t="s">
        <v>136</v>
      </c>
      <c r="K307" s="95" t="s">
        <v>145</v>
      </c>
      <c r="L307" s="126"/>
      <c r="M307" s="126"/>
      <c r="N307" s="126"/>
      <c r="O307" s="126"/>
      <c r="P307" s="126"/>
      <c r="Q307" s="126"/>
      <c r="R307" s="126"/>
    </row>
    <row r="308" spans="2:18" s="34" customFormat="1" ht="48" hidden="1" customHeight="1" x14ac:dyDescent="0.25">
      <c r="B308" s="34" t="e">
        <f>TRIM(#REF!)&amp;" "&amp;TRIM(F308)</f>
        <v>#REF!</v>
      </c>
      <c r="C308" s="96">
        <v>198</v>
      </c>
      <c r="D308" s="111" t="s">
        <v>603</v>
      </c>
      <c r="E308" s="111" t="s">
        <v>604</v>
      </c>
      <c r="F308" s="24" t="s">
        <v>605</v>
      </c>
      <c r="G308" s="95" t="s">
        <v>771</v>
      </c>
      <c r="H308" s="96" t="s">
        <v>36</v>
      </c>
      <c r="I308" s="96" t="s">
        <v>156</v>
      </c>
      <c r="J308" s="96" t="s">
        <v>136</v>
      </c>
      <c r="K308" s="95" t="s">
        <v>145</v>
      </c>
      <c r="L308" s="128" t="e">
        <v>#N/A</v>
      </c>
      <c r="M308" s="126"/>
      <c r="N308" s="126"/>
      <c r="O308" s="126"/>
      <c r="P308" s="126"/>
      <c r="Q308" s="126"/>
      <c r="R308" s="126"/>
    </row>
    <row r="309" spans="2:18" s="34" customFormat="1" ht="85.5" customHeight="1" x14ac:dyDescent="0.25">
      <c r="B309" s="34" t="e">
        <f>TRIM(#REF!)&amp;" "&amp;TRIM(F309)</f>
        <v>#REF!</v>
      </c>
      <c r="C309" s="96">
        <v>148</v>
      </c>
      <c r="D309" s="111" t="s">
        <v>207</v>
      </c>
      <c r="E309" s="111" t="s">
        <v>502</v>
      </c>
      <c r="F309" s="24" t="s">
        <v>503</v>
      </c>
      <c r="G309" s="95" t="s">
        <v>116</v>
      </c>
      <c r="H309" s="96" t="s">
        <v>101</v>
      </c>
      <c r="I309" s="96" t="s">
        <v>237</v>
      </c>
      <c r="J309" s="96" t="s">
        <v>136</v>
      </c>
      <c r="K309" s="95" t="s">
        <v>145</v>
      </c>
      <c r="L309" s="129"/>
      <c r="M309" s="127"/>
      <c r="N309" s="127"/>
      <c r="O309" s="127"/>
      <c r="P309" s="127"/>
      <c r="Q309" s="127"/>
      <c r="R309" s="127"/>
    </row>
    <row r="310" spans="2:18" s="34" customFormat="1" ht="50.25" hidden="1" customHeight="1" x14ac:dyDescent="0.25">
      <c r="B310" s="34" t="e">
        <f>TRIM(#REF!)&amp;" "&amp;TRIM(F310)</f>
        <v>#REF!</v>
      </c>
      <c r="C310" s="96">
        <v>166</v>
      </c>
      <c r="D310" s="111" t="s">
        <v>283</v>
      </c>
      <c r="E310" s="111" t="s">
        <v>539</v>
      </c>
      <c r="F310" s="24" t="s">
        <v>540</v>
      </c>
      <c r="G310" s="95" t="s">
        <v>401</v>
      </c>
      <c r="H310" s="96" t="s">
        <v>36</v>
      </c>
      <c r="I310" s="96" t="s">
        <v>156</v>
      </c>
      <c r="J310" s="96" t="s">
        <v>136</v>
      </c>
      <c r="K310" s="95" t="s">
        <v>145</v>
      </c>
      <c r="L310" s="40"/>
      <c r="M310" s="25"/>
      <c r="N310" s="25"/>
      <c r="O310" s="25"/>
      <c r="P310" s="25"/>
      <c r="Q310" s="25"/>
      <c r="R310" s="25"/>
    </row>
    <row r="311" spans="2:18" s="34" customFormat="1" ht="63.75" hidden="1" customHeight="1" x14ac:dyDescent="0.25">
      <c r="B311" s="34" t="e">
        <f>TRIM(#REF!)&amp;" "&amp;TRIM(F311)</f>
        <v>#REF!</v>
      </c>
      <c r="C311" s="96">
        <v>254</v>
      </c>
      <c r="D311" s="111" t="s">
        <v>712</v>
      </c>
      <c r="E311" s="111" t="s">
        <v>713</v>
      </c>
      <c r="F311" s="24" t="s">
        <v>714</v>
      </c>
      <c r="G311" s="95" t="s">
        <v>662</v>
      </c>
      <c r="H311" s="96" t="s">
        <v>36</v>
      </c>
      <c r="I311" s="96" t="s">
        <v>106</v>
      </c>
      <c r="J311" s="96" t="s">
        <v>136</v>
      </c>
      <c r="K311" s="95" t="s">
        <v>145</v>
      </c>
      <c r="L311" s="113"/>
      <c r="M311" s="113"/>
      <c r="N311" s="113"/>
      <c r="O311" s="113"/>
      <c r="P311" s="113"/>
      <c r="Q311" s="113"/>
      <c r="R311" s="113"/>
    </row>
    <row r="312" spans="2:18" s="34" customFormat="1" ht="65.25" hidden="1" customHeight="1" x14ac:dyDescent="0.25">
      <c r="B312" s="34" t="e">
        <f>TRIM(#REF!)&amp;" "&amp;TRIM(F312)</f>
        <v>#REF!</v>
      </c>
      <c r="C312" s="96">
        <v>99</v>
      </c>
      <c r="D312" s="111" t="s">
        <v>402</v>
      </c>
      <c r="E312" s="111" t="s">
        <v>403</v>
      </c>
      <c r="F312" s="24" t="s">
        <v>404</v>
      </c>
      <c r="G312" s="95" t="s">
        <v>703</v>
      </c>
      <c r="H312" s="96" t="s">
        <v>101</v>
      </c>
      <c r="I312" s="96" t="s">
        <v>156</v>
      </c>
      <c r="J312" s="96" t="s">
        <v>136</v>
      </c>
      <c r="K312" s="95" t="s">
        <v>145</v>
      </c>
      <c r="L312" s="40"/>
      <c r="M312" s="25"/>
      <c r="N312" s="25"/>
      <c r="O312" s="25"/>
      <c r="P312" s="25"/>
      <c r="Q312" s="25"/>
      <c r="R312" s="25"/>
    </row>
    <row r="313" spans="2:18" s="34" customFormat="1" ht="90" hidden="1" customHeight="1" x14ac:dyDescent="0.25">
      <c r="B313" s="34" t="e">
        <f>TRIM(#REF!)&amp;" "&amp;TRIM(F313)</f>
        <v>#REF!</v>
      </c>
      <c r="C313" s="96">
        <v>137</v>
      </c>
      <c r="D313" s="111" t="s">
        <v>478</v>
      </c>
      <c r="E313" s="111" t="s">
        <v>403</v>
      </c>
      <c r="F313" s="24" t="s">
        <v>479</v>
      </c>
      <c r="G313" s="95" t="s">
        <v>116</v>
      </c>
      <c r="H313" s="96" t="s">
        <v>101</v>
      </c>
      <c r="I313" s="96" t="s">
        <v>156</v>
      </c>
      <c r="J313" s="96" t="s">
        <v>136</v>
      </c>
      <c r="K313" s="95" t="s">
        <v>145</v>
      </c>
      <c r="L313" s="129"/>
      <c r="M313" s="127"/>
      <c r="N313" s="127"/>
      <c r="O313" s="127"/>
      <c r="P313" s="127"/>
      <c r="Q313" s="127"/>
      <c r="R313" s="127"/>
    </row>
    <row r="314" spans="2:18" s="34" customFormat="1" ht="80.25" hidden="1" customHeight="1" x14ac:dyDescent="0.25">
      <c r="B314" s="34" t="e">
        <f>TRIM(#REF!)&amp;" "&amp;TRIM(F314)</f>
        <v>#REF!</v>
      </c>
      <c r="C314" s="96">
        <v>153</v>
      </c>
      <c r="D314" s="111" t="s">
        <v>513</v>
      </c>
      <c r="E314" s="111" t="s">
        <v>403</v>
      </c>
      <c r="F314" s="24" t="s">
        <v>514</v>
      </c>
      <c r="G314" s="95" t="s">
        <v>37</v>
      </c>
      <c r="H314" s="96" t="s">
        <v>101</v>
      </c>
      <c r="I314" s="96" t="s">
        <v>156</v>
      </c>
      <c r="J314" s="96" t="s">
        <v>136</v>
      </c>
      <c r="K314" s="95" t="s">
        <v>145</v>
      </c>
      <c r="L314" s="129"/>
      <c r="M314" s="127"/>
      <c r="N314" s="127"/>
      <c r="O314" s="127"/>
      <c r="P314" s="127"/>
      <c r="Q314" s="127"/>
      <c r="R314" s="127"/>
    </row>
    <row r="315" spans="2:18" s="34" customFormat="1" ht="33" hidden="1" x14ac:dyDescent="0.25">
      <c r="B315" s="34" t="e">
        <f>TRIM(#REF!)&amp;" "&amp;TRIM(F315)</f>
        <v>#REF!</v>
      </c>
      <c r="C315" s="96">
        <v>103</v>
      </c>
      <c r="D315" s="111" t="s">
        <v>416</v>
      </c>
      <c r="E315" s="111" t="s">
        <v>403</v>
      </c>
      <c r="F315" s="24" t="s">
        <v>415</v>
      </c>
      <c r="G315" s="95" t="s">
        <v>802</v>
      </c>
      <c r="H315" s="96" t="s">
        <v>101</v>
      </c>
      <c r="I315" s="96" t="s">
        <v>106</v>
      </c>
      <c r="J315" s="96" t="s">
        <v>136</v>
      </c>
      <c r="K315" s="95" t="s">
        <v>145</v>
      </c>
      <c r="L315" s="129"/>
      <c r="M315" s="127"/>
      <c r="N315" s="127"/>
      <c r="O315" s="127"/>
      <c r="P315" s="127"/>
      <c r="Q315" s="127"/>
      <c r="R315" s="127"/>
    </row>
    <row r="316" spans="2:18" s="34" customFormat="1" ht="33" hidden="1" x14ac:dyDescent="0.25">
      <c r="B316" s="34" t="e">
        <f>TRIM(#REF!)&amp;" "&amp;TRIM(F316)</f>
        <v>#REF!</v>
      </c>
      <c r="C316" s="96">
        <v>176</v>
      </c>
      <c r="D316" s="111" t="s">
        <v>557</v>
      </c>
      <c r="E316" s="111"/>
      <c r="F316" s="24" t="s">
        <v>309</v>
      </c>
      <c r="G316" s="95" t="s">
        <v>315</v>
      </c>
      <c r="H316" s="96" t="s">
        <v>36</v>
      </c>
      <c r="I316" s="96" t="s">
        <v>180</v>
      </c>
      <c r="J316" s="96" t="s">
        <v>157</v>
      </c>
      <c r="K316" s="95" t="s">
        <v>42</v>
      </c>
      <c r="L316" s="129"/>
      <c r="M316" s="127"/>
      <c r="N316" s="127"/>
      <c r="O316" s="127"/>
      <c r="P316" s="127"/>
      <c r="Q316" s="127"/>
      <c r="R316" s="127"/>
    </row>
    <row r="317" spans="2:18" s="34" customFormat="1" ht="48" hidden="1" customHeight="1" x14ac:dyDescent="0.25">
      <c r="B317" s="34" t="e">
        <f>TRIM(#REF!)&amp;" "&amp;TRIM(F317)</f>
        <v>#REF!</v>
      </c>
      <c r="C317" s="96">
        <v>310</v>
      </c>
      <c r="D317" s="111"/>
      <c r="E317" s="111"/>
      <c r="F317" s="24"/>
      <c r="G317" s="95" t="e">
        <v>#N/A</v>
      </c>
      <c r="H317" s="96" t="e">
        <v>#N/A</v>
      </c>
      <c r="I317" s="96" t="e">
        <v>#N/A</v>
      </c>
      <c r="J317" s="96" t="e">
        <v>#N/A</v>
      </c>
      <c r="K317" s="95" t="e">
        <v>#N/A</v>
      </c>
    </row>
    <row r="318" spans="2:18" s="34" customFormat="1" ht="16.5" hidden="1" x14ac:dyDescent="0.25">
      <c r="B318" s="34" t="e">
        <f>TRIM(#REF!)&amp;" "&amp;TRIM(F318)</f>
        <v>#REF!</v>
      </c>
      <c r="C318" s="96">
        <v>311</v>
      </c>
      <c r="D318" s="60"/>
      <c r="E318" s="60"/>
      <c r="H318" s="104"/>
    </row>
    <row r="319" spans="2:18" s="34" customFormat="1" ht="16.5" hidden="1" x14ac:dyDescent="0.25">
      <c r="B319" s="34" t="e">
        <f>TRIM(#REF!)&amp;" "&amp;TRIM(F319)</f>
        <v>#REF!</v>
      </c>
      <c r="C319" s="96">
        <v>312</v>
      </c>
      <c r="D319" s="60"/>
      <c r="E319" s="60"/>
      <c r="H319" s="104"/>
    </row>
    <row r="320" spans="2:18" s="34" customFormat="1" ht="16.5" hidden="1" x14ac:dyDescent="0.25">
      <c r="C320" s="96">
        <v>313</v>
      </c>
      <c r="D320" s="60"/>
      <c r="E320" s="60"/>
      <c r="H320" s="104"/>
    </row>
    <row r="321" spans="3:8" s="34" customFormat="1" ht="16.5" hidden="1" x14ac:dyDescent="0.25">
      <c r="C321" s="96">
        <v>314</v>
      </c>
      <c r="D321" s="60"/>
      <c r="E321" s="60"/>
      <c r="H321" s="104"/>
    </row>
    <row r="322" spans="3:8" s="34" customFormat="1" ht="15" hidden="1" x14ac:dyDescent="0.25">
      <c r="D322" s="60"/>
      <c r="E322" s="60"/>
      <c r="H322" s="104"/>
    </row>
  </sheetData>
  <autoFilter ref="C6:R322">
    <filterColumn colId="6">
      <filters>
        <filter val="Tài chính - Ngân hàng"/>
      </filters>
    </filterColumn>
    <filterColumn colId="8">
      <filters>
        <filter val="5756/QĐ-ĐHKT ngày 31/12/2015 của Hiệu trưởng Trường Đại học Kinh tế"/>
      </filters>
    </filterColumn>
  </autoFilter>
  <sortState ref="C8:AL321">
    <sortCondition ref="E8:E321"/>
    <sortCondition ref="D8:D321"/>
  </sortState>
  <mergeCells count="1">
    <mergeCell ref="C4:R4"/>
  </mergeCells>
  <pageMargins left="0.20866141699999999" right="0.20866141699999999" top="0.49803149600000002" bottom="0.49803149600000002" header="0" footer="0"/>
  <pageSetup paperSize="9" scale="65" orientation="portrait" r:id="rId1"/>
  <headerFooter>
    <oddFooter>&amp;CTrang &amp;P/&amp;N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Z296"/>
  <sheetViews>
    <sheetView view="pageBreakPreview" zoomScale="55" zoomScaleNormal="55" zoomScaleSheetLayoutView="55" workbookViewId="0">
      <pane ySplit="6" topLeftCell="A7" activePane="bottomLeft" state="frozen"/>
      <selection pane="bottomLeft" activeCell="X12" sqref="X12"/>
    </sheetView>
  </sheetViews>
  <sheetFormatPr defaultRowHeight="15.75" x14ac:dyDescent="0.25"/>
  <cols>
    <col min="1" max="1" width="15.7109375" style="87" customWidth="1"/>
    <col min="2" max="2" width="14.140625" style="5" customWidth="1"/>
    <col min="3" max="3" width="11.5703125" style="5" customWidth="1"/>
    <col min="4" max="4" width="17.7109375" style="6" customWidth="1"/>
    <col min="5" max="5" width="10.7109375" style="6" customWidth="1"/>
    <col min="6" max="6" width="18.7109375" style="5" customWidth="1"/>
    <col min="7" max="7" width="13.7109375" style="5" customWidth="1"/>
    <col min="8" max="8" width="11.5703125" style="5" customWidth="1"/>
    <col min="9" max="9" width="7.140625" style="5" customWidth="1"/>
    <col min="10" max="10" width="12.5703125" style="5" customWidth="1"/>
    <col min="11" max="11" width="10.28515625" style="5" customWidth="1"/>
    <col min="12" max="12" width="11.42578125" style="5" customWidth="1"/>
    <col min="13" max="13" width="11" style="5" customWidth="1"/>
    <col min="14" max="14" width="12.85546875" style="5" hidden="1" customWidth="1"/>
    <col min="15" max="15" width="38.7109375" style="7" customWidth="1"/>
    <col min="16" max="16" width="15.85546875" style="5" customWidth="1"/>
    <col min="17" max="17" width="14" style="5" customWidth="1"/>
    <col min="18" max="18" width="16.28515625" style="5" customWidth="1"/>
    <col min="19" max="19" width="15.28515625" style="8" hidden="1" customWidth="1"/>
    <col min="20" max="22" width="15.28515625" style="5" hidden="1" customWidth="1"/>
    <col min="23" max="23" width="8.5703125" style="5" customWidth="1"/>
    <col min="24" max="24" width="22" style="5" customWidth="1"/>
    <col min="25" max="25" width="17.42578125" style="5" hidden="1" customWidth="1"/>
    <col min="26" max="26" width="11" style="5" hidden="1" customWidth="1"/>
    <col min="27" max="27" width="15.710937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9.140625" style="5" customWidth="1"/>
    <col min="33" max="33" width="12" style="5" customWidth="1"/>
    <col min="34" max="35" width="9.140625" style="5" hidden="1" customWidth="1"/>
    <col min="36" max="36" width="11.42578125" style="5" customWidth="1"/>
    <col min="37" max="37" width="16.140625" style="5" customWidth="1"/>
    <col min="38" max="38" width="9.140625" style="5" customWidth="1"/>
    <col min="39" max="40" width="9.140625" style="5"/>
    <col min="41" max="41" width="19" style="5" customWidth="1"/>
    <col min="42" max="42" width="30.28515625" style="5" customWidth="1"/>
    <col min="43" max="45" width="9.140625" style="5"/>
    <col min="46" max="46" width="10.7109375" style="5" bestFit="1" customWidth="1"/>
    <col min="47" max="16384" width="9.140625" style="5"/>
  </cols>
  <sheetData>
    <row r="1" spans="1:52" x14ac:dyDescent="0.25">
      <c r="B1" s="5" t="s">
        <v>10</v>
      </c>
    </row>
    <row r="2" spans="1:52" x14ac:dyDescent="0.25">
      <c r="B2" s="9" t="s">
        <v>9</v>
      </c>
    </row>
    <row r="3" spans="1:52" ht="12" customHeight="1" x14ac:dyDescent="0.25"/>
    <row r="4" spans="1:52" s="1" customFormat="1" ht="30.75" customHeight="1" x14ac:dyDescent="0.3">
      <c r="A4" s="88"/>
      <c r="B4" s="10" t="s">
        <v>131</v>
      </c>
      <c r="D4" s="11"/>
      <c r="E4" s="11"/>
      <c r="O4" s="7"/>
      <c r="S4" s="12"/>
    </row>
    <row r="5" spans="1:52" s="1" customFormat="1" ht="30.75" customHeight="1" x14ac:dyDescent="0.3">
      <c r="A5" s="88"/>
      <c r="B5" s="10"/>
      <c r="D5" s="11"/>
      <c r="E5" s="11"/>
      <c r="O5" s="7"/>
      <c r="S5" s="12"/>
    </row>
    <row r="6" spans="1:52" ht="135" customHeight="1" x14ac:dyDescent="0.25">
      <c r="B6" s="13" t="s">
        <v>44</v>
      </c>
      <c r="C6" s="13" t="s">
        <v>12</v>
      </c>
      <c r="D6" s="14" t="s">
        <v>11</v>
      </c>
      <c r="E6" s="15"/>
      <c r="F6" s="14"/>
      <c r="G6" s="13" t="s">
        <v>0</v>
      </c>
      <c r="H6" s="13" t="s">
        <v>1</v>
      </c>
      <c r="I6" s="13" t="s">
        <v>2</v>
      </c>
      <c r="J6" s="13" t="s">
        <v>3</v>
      </c>
      <c r="K6" s="13" t="s">
        <v>4</v>
      </c>
      <c r="L6" s="13" t="s">
        <v>5</v>
      </c>
      <c r="M6" s="13" t="s">
        <v>7</v>
      </c>
      <c r="N6" s="13" t="s">
        <v>31</v>
      </c>
      <c r="O6" s="16" t="s">
        <v>6</v>
      </c>
      <c r="P6" s="13" t="s">
        <v>13</v>
      </c>
      <c r="Q6" s="13" t="s">
        <v>14</v>
      </c>
      <c r="R6" s="13" t="s">
        <v>19</v>
      </c>
      <c r="S6" s="17" t="s">
        <v>17</v>
      </c>
      <c r="T6" s="13" t="s">
        <v>30</v>
      </c>
      <c r="U6" s="13" t="s">
        <v>15</v>
      </c>
      <c r="V6" s="13" t="s">
        <v>16</v>
      </c>
      <c r="W6" s="13" t="s">
        <v>97</v>
      </c>
      <c r="X6" s="13" t="s">
        <v>18</v>
      </c>
      <c r="Y6" s="13" t="s">
        <v>20</v>
      </c>
      <c r="Z6" s="13" t="s">
        <v>25</v>
      </c>
      <c r="AA6" s="13" t="s">
        <v>26</v>
      </c>
      <c r="AB6" s="13" t="s">
        <v>27</v>
      </c>
      <c r="AC6" s="13" t="s">
        <v>28</v>
      </c>
      <c r="AD6" s="13" t="s">
        <v>29</v>
      </c>
      <c r="AE6" s="13" t="s">
        <v>21</v>
      </c>
      <c r="AF6" s="13" t="s">
        <v>22</v>
      </c>
      <c r="AG6" s="13" t="s">
        <v>23</v>
      </c>
      <c r="AH6" s="13" t="s">
        <v>24</v>
      </c>
      <c r="AI6" s="13" t="s">
        <v>32</v>
      </c>
      <c r="AJ6" s="13" t="s">
        <v>8</v>
      </c>
      <c r="AK6" s="18"/>
      <c r="AL6" s="18"/>
      <c r="AM6" s="18"/>
      <c r="AN6" s="18"/>
      <c r="AO6" s="18"/>
      <c r="AP6" s="18"/>
      <c r="AQ6" s="18"/>
      <c r="AR6" s="18"/>
      <c r="AS6" s="19"/>
      <c r="AT6" s="20"/>
      <c r="AU6" s="19"/>
      <c r="AV6" s="18"/>
      <c r="AW6" s="18"/>
      <c r="AX6" s="18"/>
      <c r="AY6" s="18"/>
      <c r="AZ6" s="18"/>
    </row>
    <row r="7" spans="1:52" ht="135" customHeight="1" x14ac:dyDescent="0.25">
      <c r="A7" s="89" t="str">
        <f>F7</f>
        <v>Đỗ Thị Hà Thanh 07/04/1984</v>
      </c>
      <c r="B7" s="21">
        <v>1</v>
      </c>
      <c r="C7" s="22">
        <f>VLOOKUP(F7,'[4]tong K24'!$B$7:$C$571,2,0)</f>
        <v>15055130</v>
      </c>
      <c r="D7" s="3" t="s">
        <v>132</v>
      </c>
      <c r="E7" s="4" t="s">
        <v>120</v>
      </c>
      <c r="F7" s="45" t="str">
        <f t="shared" ref="F7:F39" si="0">TRIM(AK7)&amp;" "&amp;TRIM(G7)</f>
        <v>Đỗ Thị Hà Thanh 07/04/1984</v>
      </c>
      <c r="G7" s="94" t="s">
        <v>133</v>
      </c>
      <c r="H7" s="22" t="str">
        <f>VLOOKUP(F7,'[4]tong K24'!$B$7:$I$571,8,0)</f>
        <v>Thái Nguyên</v>
      </c>
      <c r="I7" s="22" t="str">
        <f>VLOOKUP(F7,'[4]tong K24'!$B$7:$G$571,6,0)</f>
        <v>Nữ</v>
      </c>
      <c r="J7" s="25" t="str">
        <f>VLOOKUP(F7,'[5]tong thong qua'!$B$2:$I$173,8,0)</f>
        <v>Quản lý kinh tế</v>
      </c>
      <c r="K7" s="25" t="str">
        <f>VLOOKUP(F7,'[5]tong thong qua'!$B$2:$G$173,6,0)</f>
        <v>QH-2015-E</v>
      </c>
      <c r="L7" s="25">
        <f>VLOOKUP(F7,'[5]tong thong qua'!$B$2:$J$173,9,0)</f>
        <v>60340410</v>
      </c>
      <c r="M7" s="25" t="s">
        <v>95</v>
      </c>
      <c r="N7" s="25"/>
      <c r="O7" s="25" t="str">
        <f>VLOOKUP(F7,'[5]tong thong qua'!$B$2:$K$173,10,0)</f>
        <v>Quản lý chi ngân sách nhà nước tại văn phòng ủy ban dân tộc</v>
      </c>
      <c r="P7" s="25" t="str">
        <f>VLOOKUP(F7,'[5]tong thong qua'!$B$2:$M$173,12,0)</f>
        <v>PGS.TS. Đinh Văn Thông</v>
      </c>
      <c r="Q7" s="25" t="str">
        <f>VLOOKUP(F7,'[5]tong thong qua'!$B$2:$N$173,13,0)</f>
        <v>Trường Đại học Kinh tế, ĐHQGHN</v>
      </c>
      <c r="R7" s="25" t="str">
        <f>VLOOKUP(F7,'[5]tong thong qua'!$B$2:$P$173,15,0)</f>
        <v>3337/QĐ-ĐHKT ngày 16/11/2016</v>
      </c>
      <c r="S7" s="26" t="e">
        <f>VLOOKUP(F7,'[6]chen TL'!$G$2:$AL$65,32,0)</f>
        <v>#N/A</v>
      </c>
      <c r="T7" s="26"/>
      <c r="U7" s="27" t="e">
        <f>VLOOKUP(F7,'[6]chen TL'!$G$2:$AO$65,35,0)</f>
        <v>#N/A</v>
      </c>
      <c r="V7" s="21" t="e">
        <f t="shared" ref="V7:V12" si="1">IF(U7&lt;3.999,"F",IF(U7&lt;4.99,"D",IF(U7&lt;5.499,"D+",IF(U7&lt;6.499,"C",IF(U7&lt;6.99,"C+",IF(U7&lt;7.99,"B",IF(U7&lt;8.499,"B+",IF(U7&lt;8.99,"A","A+"))))))))</f>
        <v>#N/A</v>
      </c>
      <c r="W7" s="25" t="s">
        <v>33</v>
      </c>
      <c r="X7" s="25" t="s">
        <v>42</v>
      </c>
      <c r="Y7" s="26" t="e">
        <f>VLOOKUP(F7,'[6]chen TL'!$G$2:$AT$66,40,0)</f>
        <v>#N/A</v>
      </c>
      <c r="Z7" s="21" t="e">
        <f>VLOOKUP(F7,'[6]chen TL'!$G$2:$U$65,15,0)</f>
        <v>#N/A</v>
      </c>
      <c r="AA7" s="21" t="e">
        <f>VLOOKUP(F7,'[6]chen TL'!$G$2:$X$65,18,0)</f>
        <v>#N/A</v>
      </c>
      <c r="AB7" s="21" t="e">
        <f>VLOOKUP(F7,'[6]chen TL'!$G$2:$AA$65,21,0)</f>
        <v>#N/A</v>
      </c>
      <c r="AC7" s="21" t="e">
        <f>VLOOKUP(F7,'[6]chen TL'!$G$2:$AD$65,24,0)</f>
        <v>#N/A</v>
      </c>
      <c r="AD7" s="21" t="e">
        <f>VLOOKUP(F7,'[6]chen TL'!$G$2:$AG$65,27,0)</f>
        <v>#N/A</v>
      </c>
      <c r="AE7" s="21" t="e">
        <f>VLOOKUP(F7,'[6]chen TL'!$G$2:$AW$65,43,0)</f>
        <v>#N/A</v>
      </c>
      <c r="AF7" s="24" t="s">
        <v>134</v>
      </c>
      <c r="AG7" s="2" t="s">
        <v>135</v>
      </c>
      <c r="AH7" s="25"/>
      <c r="AI7" s="25"/>
      <c r="AJ7" s="25"/>
      <c r="AK7" s="46" t="str">
        <f t="shared" ref="AK7:AK70" si="2">TRIM(D7)&amp;" "&amp;TRIM(E7)</f>
        <v>Đỗ Thị Hà Thanh</v>
      </c>
      <c r="AL7" s="46" t="str">
        <f t="shared" ref="AL7:AL70" si="3">TRIM(AK7)&amp;" "&amp;TRIM(G7)</f>
        <v>Đỗ Thị Hà Thanh 07/04/1984</v>
      </c>
      <c r="AM7" s="44" t="s">
        <v>38</v>
      </c>
      <c r="AN7" s="30" t="s">
        <v>35</v>
      </c>
      <c r="AO7" s="47" t="s">
        <v>34</v>
      </c>
      <c r="AP7" s="30" t="str">
        <f t="shared" ref="AP7:AP44" si="4">AM7&amp;AN7&amp;AO7</f>
        <v>1996/QĐ-ĐHKT,ngày 27/05/2015 của Hiệu trưởng Trường ĐHKT-ĐHQGHN</v>
      </c>
      <c r="AQ7" s="35"/>
      <c r="AS7" s="19"/>
      <c r="AT7" s="20"/>
      <c r="AU7" s="19"/>
      <c r="AV7" s="18"/>
      <c r="AW7" s="18"/>
      <c r="AX7" s="18"/>
      <c r="AY7" s="18"/>
      <c r="AZ7" s="18"/>
    </row>
    <row r="8" spans="1:52" s="7" customFormat="1" ht="66" customHeight="1" x14ac:dyDescent="0.25">
      <c r="A8" s="89" t="str">
        <f t="shared" ref="A8:A15" si="5">F8</f>
        <v xml:space="preserve"> </v>
      </c>
      <c r="B8" s="21">
        <v>2</v>
      </c>
      <c r="C8" s="22" t="e">
        <f>VLOOKUP(F8,'[4]tong K24'!$B$7:$C$571,2,0)</f>
        <v>#N/A</v>
      </c>
      <c r="D8" s="3"/>
      <c r="E8" s="4"/>
      <c r="F8" s="45" t="str">
        <f t="shared" si="0"/>
        <v xml:space="preserve"> </v>
      </c>
      <c r="G8" s="24"/>
      <c r="H8" s="22" t="e">
        <f>VLOOKUP(F8,'[4]tong K24'!$B$7:$I$571,8,0)</f>
        <v>#N/A</v>
      </c>
      <c r="I8" s="22" t="e">
        <f>VLOOKUP(F8,'[4]tong K24'!$B$7:$G$571,6,0)</f>
        <v>#N/A</v>
      </c>
      <c r="J8" s="25" t="e">
        <f>VLOOKUP(F8,'[5]tong thong qua'!$B$2:$I$173,8,0)</f>
        <v>#N/A</v>
      </c>
      <c r="K8" s="25" t="e">
        <f>VLOOKUP(F8,'[5]tong thong qua'!$B$2:$G$173,6,0)</f>
        <v>#N/A</v>
      </c>
      <c r="L8" s="25" t="e">
        <f>VLOOKUP(F8,'[5]tong thong qua'!$B$2:$J$173,9,0)</f>
        <v>#N/A</v>
      </c>
      <c r="M8" s="25"/>
      <c r="N8" s="25"/>
      <c r="O8" s="25" t="e">
        <f>VLOOKUP(F8,'[5]tong thong qua'!$B$2:$K$173,10,0)</f>
        <v>#N/A</v>
      </c>
      <c r="P8" s="25" t="e">
        <f>VLOOKUP(F8,'[5]tong thong qua'!$B$2:$M$173,12,0)</f>
        <v>#N/A</v>
      </c>
      <c r="Q8" s="25" t="e">
        <f>VLOOKUP(F8,'[5]tong thong qua'!$B$2:$N$173,13,0)</f>
        <v>#N/A</v>
      </c>
      <c r="R8" s="25" t="e">
        <f>VLOOKUP(F8,'[5]tong thong qua'!$B$2:$P$173,15,0)</f>
        <v>#N/A</v>
      </c>
      <c r="S8" s="26" t="e">
        <f>VLOOKUP(F8,'[6]chen TL'!$G$2:$AL$65,32,0)</f>
        <v>#N/A</v>
      </c>
      <c r="T8" s="26"/>
      <c r="U8" s="27" t="e">
        <f>VLOOKUP(F8,'[6]chen TL'!$G$2:$AO$65,35,0)</f>
        <v>#N/A</v>
      </c>
      <c r="V8" s="21" t="e">
        <f t="shared" si="1"/>
        <v>#N/A</v>
      </c>
      <c r="W8" s="25"/>
      <c r="X8" s="25" t="s">
        <v>100</v>
      </c>
      <c r="Y8" s="26" t="e">
        <f>VLOOKUP(F8,'[6]chen TL'!$G$2:$AT$66,40,0)</f>
        <v>#N/A</v>
      </c>
      <c r="Z8" s="21" t="e">
        <f>VLOOKUP(F8,'[6]chen TL'!$G$2:$U$65,15,0)</f>
        <v>#N/A</v>
      </c>
      <c r="AA8" s="21" t="e">
        <f>VLOOKUP(F8,'[6]chen TL'!$G$2:$X$65,18,0)</f>
        <v>#N/A</v>
      </c>
      <c r="AB8" s="21" t="e">
        <f>VLOOKUP(F8,'[6]chen TL'!$G$2:$AA$65,21,0)</f>
        <v>#N/A</v>
      </c>
      <c r="AC8" s="21" t="e">
        <f>VLOOKUP(F8,'[6]chen TL'!$G$2:$AD$65,24,0)</f>
        <v>#N/A</v>
      </c>
      <c r="AD8" s="21" t="e">
        <f>VLOOKUP(F8,'[6]chen TL'!$G$2:$AG$65,27,0)</f>
        <v>#N/A</v>
      </c>
      <c r="AE8" s="21" t="e">
        <f>VLOOKUP(F8,'[6]chen TL'!$G$2:$AW$65,43,0)</f>
        <v>#N/A</v>
      </c>
      <c r="AF8" s="24"/>
      <c r="AG8" s="2"/>
      <c r="AH8" s="25"/>
      <c r="AI8" s="25"/>
      <c r="AJ8" s="25"/>
      <c r="AK8" s="22" t="str">
        <f t="shared" si="2"/>
        <v xml:space="preserve"> </v>
      </c>
      <c r="AL8" s="22" t="str">
        <f t="shared" si="3"/>
        <v xml:space="preserve"> </v>
      </c>
      <c r="AM8" s="29" t="s">
        <v>38</v>
      </c>
      <c r="AN8" s="30" t="s">
        <v>35</v>
      </c>
      <c r="AO8" s="24" t="s">
        <v>34</v>
      </c>
      <c r="AP8" s="30" t="str">
        <f t="shared" si="4"/>
        <v>1996/QĐ-ĐHKT,ngày 27/05/2015 của Hiệu trưởng Trường ĐHKT-ĐHQGHN</v>
      </c>
      <c r="AQ8" s="35"/>
      <c r="AR8" s="5"/>
      <c r="AS8" s="30">
        <v>1662</v>
      </c>
      <c r="AT8" s="30"/>
      <c r="AU8" s="30"/>
      <c r="AV8" s="31"/>
      <c r="AW8" s="31"/>
      <c r="AX8" s="31"/>
      <c r="AY8" s="31"/>
      <c r="AZ8" s="31"/>
    </row>
    <row r="9" spans="1:52" s="32" customFormat="1" ht="73.5" customHeight="1" x14ac:dyDescent="0.25">
      <c r="A9" s="89" t="str">
        <f t="shared" si="5"/>
        <v xml:space="preserve"> </v>
      </c>
      <c r="B9" s="21">
        <v>3</v>
      </c>
      <c r="C9" s="22" t="e">
        <f>VLOOKUP(F9,'[4]tong K24'!$B$7:$C$571,2,0)</f>
        <v>#N/A</v>
      </c>
      <c r="D9" s="3"/>
      <c r="E9" s="4"/>
      <c r="F9" s="45" t="str">
        <f t="shared" si="0"/>
        <v xml:space="preserve"> </v>
      </c>
      <c r="G9" s="24"/>
      <c r="H9" s="22" t="e">
        <f>VLOOKUP(F9,'[4]tong K24'!$B$7:$I$571,8,0)</f>
        <v>#N/A</v>
      </c>
      <c r="I9" s="22" t="e">
        <f>VLOOKUP(F9,'[4]tong K24'!$B$7:$G$571,6,0)</f>
        <v>#N/A</v>
      </c>
      <c r="J9" s="25" t="e">
        <f>VLOOKUP(F9,'[5]tong thong qua'!$B$2:$I$173,8,0)</f>
        <v>#N/A</v>
      </c>
      <c r="K9" s="25" t="e">
        <f>VLOOKUP(F9,'[5]tong thong qua'!$B$2:$G$173,6,0)</f>
        <v>#N/A</v>
      </c>
      <c r="L9" s="25" t="e">
        <f>VLOOKUP(F9,'[5]tong thong qua'!$B$2:$J$173,9,0)</f>
        <v>#N/A</v>
      </c>
      <c r="M9" s="25"/>
      <c r="N9" s="25"/>
      <c r="O9" s="25" t="e">
        <f>VLOOKUP(F9,'[5]tong thong qua'!$B$2:$K$173,10,0)</f>
        <v>#N/A</v>
      </c>
      <c r="P9" s="25" t="e">
        <f>VLOOKUP(F9,'[5]tong thong qua'!$B$2:$M$173,12,0)</f>
        <v>#N/A</v>
      </c>
      <c r="Q9" s="25" t="e">
        <f>VLOOKUP(F9,'[5]tong thong qua'!$B$2:$N$173,13,0)</f>
        <v>#N/A</v>
      </c>
      <c r="R9" s="25" t="e">
        <f>VLOOKUP(F9,'[5]tong thong qua'!$B$2:$P$173,15,0)</f>
        <v>#N/A</v>
      </c>
      <c r="S9" s="26" t="e">
        <f>VLOOKUP(F9,'[6]chen TL'!$G$2:$AL$65,32,0)</f>
        <v>#N/A</v>
      </c>
      <c r="T9" s="26"/>
      <c r="U9" s="27" t="e">
        <f>VLOOKUP(F9,'[6]chen TL'!$G$2:$AO$65,35,0)</f>
        <v>#N/A</v>
      </c>
      <c r="V9" s="21" t="e">
        <f t="shared" si="1"/>
        <v>#N/A</v>
      </c>
      <c r="W9" s="25"/>
      <c r="X9" s="25" t="s">
        <v>42</v>
      </c>
      <c r="Y9" s="26" t="e">
        <f>VLOOKUP(F9,'[6]chen TL'!$G$2:$AT$66,40,0)</f>
        <v>#N/A</v>
      </c>
      <c r="Z9" s="21" t="e">
        <f>VLOOKUP(F9,'[6]chen TL'!$G$2:$U$65,15,0)</f>
        <v>#N/A</v>
      </c>
      <c r="AA9" s="21" t="e">
        <f>VLOOKUP(F9,'[6]chen TL'!$G$2:$X$65,18,0)</f>
        <v>#N/A</v>
      </c>
      <c r="AB9" s="21" t="e">
        <f>VLOOKUP(F9,'[6]chen TL'!$G$2:$AA$65,21,0)</f>
        <v>#N/A</v>
      </c>
      <c r="AC9" s="21" t="e">
        <f>VLOOKUP(F9,'[6]chen TL'!$G$2:$AD$65,24,0)</f>
        <v>#N/A</v>
      </c>
      <c r="AD9" s="21" t="e">
        <f>VLOOKUP(F9,'[6]chen TL'!$G$2:$AG$65,27,0)</f>
        <v>#N/A</v>
      </c>
      <c r="AE9" s="21" t="e">
        <f>VLOOKUP(F9,'[6]chen TL'!$G$2:$AW$65,43,0)</f>
        <v>#N/A</v>
      </c>
      <c r="AF9" s="24"/>
      <c r="AG9" s="2"/>
      <c r="AH9" s="25"/>
      <c r="AI9" s="25"/>
      <c r="AJ9" s="25"/>
      <c r="AK9" s="22" t="str">
        <f t="shared" si="2"/>
        <v xml:space="preserve"> </v>
      </c>
      <c r="AL9" s="22" t="str">
        <f t="shared" si="3"/>
        <v xml:space="preserve"> </v>
      </c>
      <c r="AM9" s="29" t="s">
        <v>38</v>
      </c>
      <c r="AN9" s="30" t="s">
        <v>35</v>
      </c>
      <c r="AO9" s="24" t="s">
        <v>34</v>
      </c>
      <c r="AP9" s="30" t="str">
        <f t="shared" si="4"/>
        <v>1996/QĐ-ĐHKT,ngày 27/05/2015 của Hiệu trưởng Trường ĐHKT-ĐHQGHN</v>
      </c>
      <c r="AQ9" s="30"/>
      <c r="AR9" s="30"/>
      <c r="AS9" s="30"/>
      <c r="AT9" s="30"/>
      <c r="AU9" s="30"/>
      <c r="AV9" s="30"/>
      <c r="AW9" s="30"/>
      <c r="AX9" s="30"/>
      <c r="AY9" s="30"/>
      <c r="AZ9" s="30"/>
    </row>
    <row r="10" spans="1:52" s="32" customFormat="1" ht="48.75" customHeight="1" x14ac:dyDescent="0.25">
      <c r="A10" s="89" t="str">
        <f t="shared" si="5"/>
        <v xml:space="preserve"> </v>
      </c>
      <c r="B10" s="21">
        <v>4</v>
      </c>
      <c r="C10" s="22" t="e">
        <f>VLOOKUP(F10,'[4]tong K24'!$B$7:$C$571,2,0)</f>
        <v>#N/A</v>
      </c>
      <c r="D10" s="3"/>
      <c r="E10" s="4"/>
      <c r="F10" s="45" t="str">
        <f t="shared" si="0"/>
        <v xml:space="preserve"> </v>
      </c>
      <c r="G10" s="24"/>
      <c r="H10" s="22" t="e">
        <f>VLOOKUP(F10,'[4]tong K24'!$B$7:$I$571,8,0)</f>
        <v>#N/A</v>
      </c>
      <c r="I10" s="22" t="e">
        <f>VLOOKUP(F10,'[4]tong K24'!$B$7:$G$571,6,0)</f>
        <v>#N/A</v>
      </c>
      <c r="J10" s="25" t="e">
        <f>VLOOKUP(F10,'[5]tong thong qua'!$B$2:$I$173,8,0)</f>
        <v>#N/A</v>
      </c>
      <c r="K10" s="25" t="e">
        <f>VLOOKUP(F10,'[5]tong thong qua'!$B$2:$G$173,6,0)</f>
        <v>#N/A</v>
      </c>
      <c r="L10" s="25" t="e">
        <f>VLOOKUP(F10,'[5]tong thong qua'!$B$2:$J$173,9,0)</f>
        <v>#N/A</v>
      </c>
      <c r="M10" s="25"/>
      <c r="N10" s="25"/>
      <c r="O10" s="25" t="e">
        <f>VLOOKUP(F10,'[5]tong thong qua'!$B$2:$K$173,10,0)</f>
        <v>#N/A</v>
      </c>
      <c r="P10" s="25" t="e">
        <f>VLOOKUP(F10,'[5]tong thong qua'!$B$2:$M$173,12,0)</f>
        <v>#N/A</v>
      </c>
      <c r="Q10" s="25" t="e">
        <f>VLOOKUP(F10,'[5]tong thong qua'!$B$2:$N$173,13,0)</f>
        <v>#N/A</v>
      </c>
      <c r="R10" s="25" t="e">
        <f>VLOOKUP(F10,'[5]tong thong qua'!$B$2:$P$173,15,0)</f>
        <v>#N/A</v>
      </c>
      <c r="S10" s="26" t="e">
        <f>VLOOKUP(F10,'[6]chen TL'!$G$2:$AL$65,32,0)</f>
        <v>#N/A</v>
      </c>
      <c r="T10" s="26"/>
      <c r="U10" s="27" t="e">
        <f>VLOOKUP(F10,'[6]chen TL'!$G$2:$AO$65,35,0)</f>
        <v>#N/A</v>
      </c>
      <c r="V10" s="21" t="e">
        <f t="shared" si="1"/>
        <v>#N/A</v>
      </c>
      <c r="W10" s="25"/>
      <c r="X10" s="25"/>
      <c r="Y10" s="26" t="e">
        <f>VLOOKUP(F10,'[6]chen TL'!$G$2:$AT$66,40,0)</f>
        <v>#N/A</v>
      </c>
      <c r="Z10" s="21" t="e">
        <f>VLOOKUP(F10,'[6]chen TL'!$G$2:$U$65,15,0)</f>
        <v>#N/A</v>
      </c>
      <c r="AA10" s="21" t="e">
        <f>VLOOKUP(F10,'[6]chen TL'!$G$2:$X$65,18,0)</f>
        <v>#N/A</v>
      </c>
      <c r="AB10" s="21" t="e">
        <f>VLOOKUP(F10,'[6]chen TL'!$G$2:$AA$65,21,0)</f>
        <v>#N/A</v>
      </c>
      <c r="AC10" s="21" t="e">
        <f>VLOOKUP(F10,'[6]chen TL'!$G$2:$AD$65,24,0)</f>
        <v>#N/A</v>
      </c>
      <c r="AD10" s="21" t="e">
        <f>VLOOKUP(F10,'[6]chen TL'!$G$2:$AG$65,27,0)</f>
        <v>#N/A</v>
      </c>
      <c r="AE10" s="21" t="e">
        <f>VLOOKUP(F10,'[6]chen TL'!$G$2:$AW$65,43,0)</f>
        <v>#N/A</v>
      </c>
      <c r="AF10" s="24"/>
      <c r="AG10" s="2"/>
      <c r="AH10" s="25"/>
      <c r="AI10" s="25"/>
      <c r="AJ10" s="25"/>
      <c r="AK10" s="22" t="str">
        <f t="shared" si="2"/>
        <v xml:space="preserve"> </v>
      </c>
      <c r="AL10" s="22" t="str">
        <f t="shared" si="3"/>
        <v xml:space="preserve"> </v>
      </c>
      <c r="AM10" s="29" t="s">
        <v>38</v>
      </c>
      <c r="AN10" s="30" t="s">
        <v>35</v>
      </c>
      <c r="AO10" s="24" t="s">
        <v>34</v>
      </c>
      <c r="AP10" s="30" t="str">
        <f t="shared" si="4"/>
        <v>1996/QĐ-ĐHKT,ngày 27/05/2015 của Hiệu trưởng Trường ĐHKT-ĐHQGHN</v>
      </c>
      <c r="AQ10" s="35"/>
      <c r="AR10" s="5"/>
      <c r="AS10" s="30"/>
      <c r="AT10" s="30"/>
      <c r="AU10" s="30"/>
      <c r="AV10" s="30"/>
      <c r="AW10" s="30"/>
      <c r="AX10" s="30"/>
      <c r="AY10" s="30"/>
      <c r="AZ10" s="30"/>
    </row>
    <row r="11" spans="1:52" s="32" customFormat="1" ht="48.75" customHeight="1" x14ac:dyDescent="0.25">
      <c r="A11" s="89" t="str">
        <f t="shared" si="5"/>
        <v xml:space="preserve"> </v>
      </c>
      <c r="B11" s="21">
        <v>5</v>
      </c>
      <c r="C11" s="22" t="e">
        <f>VLOOKUP(F11,'[4]tong K24'!$B$7:$C$571,2,0)</f>
        <v>#N/A</v>
      </c>
      <c r="D11" s="3"/>
      <c r="E11" s="4"/>
      <c r="F11" s="45" t="str">
        <f t="shared" si="0"/>
        <v xml:space="preserve"> </v>
      </c>
      <c r="G11" s="24"/>
      <c r="H11" s="22" t="e">
        <f>VLOOKUP(F11,'[4]tong K24'!$B$7:$I$571,8,0)</f>
        <v>#N/A</v>
      </c>
      <c r="I11" s="22" t="e">
        <f>VLOOKUP(F11,'[4]tong K24'!$B$7:$G$571,6,0)</f>
        <v>#N/A</v>
      </c>
      <c r="J11" s="25" t="e">
        <f>VLOOKUP(F11,'[5]tong thong qua'!$B$2:$I$173,8,0)</f>
        <v>#N/A</v>
      </c>
      <c r="K11" s="25" t="e">
        <f>VLOOKUP(F11,'[5]tong thong qua'!$B$2:$G$173,6,0)</f>
        <v>#N/A</v>
      </c>
      <c r="L11" s="25" t="e">
        <f>VLOOKUP(F11,'[5]tong thong qua'!$B$2:$J$173,9,0)</f>
        <v>#N/A</v>
      </c>
      <c r="M11" s="25"/>
      <c r="N11" s="25"/>
      <c r="O11" s="25" t="e">
        <f>VLOOKUP(F11,'[5]tong thong qua'!$B$2:$K$173,10,0)</f>
        <v>#N/A</v>
      </c>
      <c r="P11" s="25" t="e">
        <f>VLOOKUP(F11,'[5]tong thong qua'!$B$2:$M$173,12,0)</f>
        <v>#N/A</v>
      </c>
      <c r="Q11" s="25" t="e">
        <f>VLOOKUP(F11,'[5]tong thong qua'!$B$2:$N$173,13,0)</f>
        <v>#N/A</v>
      </c>
      <c r="R11" s="25" t="e">
        <f>VLOOKUP(F11,'[5]tong thong qua'!$B$2:$P$173,15,0)</f>
        <v>#N/A</v>
      </c>
      <c r="S11" s="26" t="e">
        <f>VLOOKUP(F11,'[6]chen TL'!$G$2:$AL$65,32,0)</f>
        <v>#N/A</v>
      </c>
      <c r="T11" s="26"/>
      <c r="U11" s="27" t="e">
        <f>VLOOKUP(F11,'[6]chen TL'!$G$2:$AO$65,35,0)</f>
        <v>#N/A</v>
      </c>
      <c r="V11" s="21" t="e">
        <f t="shared" si="1"/>
        <v>#N/A</v>
      </c>
      <c r="W11" s="25"/>
      <c r="X11" s="25"/>
      <c r="Y11" s="26" t="e">
        <f>VLOOKUP(F11,'[6]chen TL'!$G$2:$AT$66,40,0)</f>
        <v>#N/A</v>
      </c>
      <c r="Z11" s="21" t="e">
        <f>VLOOKUP(F11,'[6]chen TL'!$G$2:$U$65,15,0)</f>
        <v>#N/A</v>
      </c>
      <c r="AA11" s="21" t="e">
        <f>VLOOKUP(F11,'[6]chen TL'!$G$2:$X$65,18,0)</f>
        <v>#N/A</v>
      </c>
      <c r="AB11" s="21" t="e">
        <f>VLOOKUP(F11,'[6]chen TL'!$G$2:$AA$65,21,0)</f>
        <v>#N/A</v>
      </c>
      <c r="AC11" s="21" t="e">
        <f>VLOOKUP(F11,'[6]chen TL'!$G$2:$AD$65,24,0)</f>
        <v>#N/A</v>
      </c>
      <c r="AD11" s="21" t="e">
        <f>VLOOKUP(F11,'[6]chen TL'!$G$2:$AG$65,27,0)</f>
        <v>#N/A</v>
      </c>
      <c r="AE11" s="21" t="e">
        <f>VLOOKUP(F11,'[6]chen TL'!$G$2:$AW$65,43,0)</f>
        <v>#N/A</v>
      </c>
      <c r="AF11" s="24"/>
      <c r="AG11" s="2"/>
      <c r="AH11" s="25"/>
      <c r="AI11" s="25"/>
      <c r="AJ11" s="25"/>
      <c r="AK11" s="22" t="str">
        <f t="shared" si="2"/>
        <v xml:space="preserve"> </v>
      </c>
      <c r="AL11" s="22" t="str">
        <f t="shared" si="3"/>
        <v xml:space="preserve"> </v>
      </c>
      <c r="AM11" s="29" t="s">
        <v>38</v>
      </c>
      <c r="AN11" s="30" t="s">
        <v>35</v>
      </c>
      <c r="AO11" s="24" t="s">
        <v>34</v>
      </c>
      <c r="AP11" s="30" t="str">
        <f t="shared" si="4"/>
        <v>1996/QĐ-ĐHKT,ngày 27/05/2015 của Hiệu trưởng Trường ĐHKT-ĐHQGHN</v>
      </c>
      <c r="AQ11" s="35"/>
      <c r="AR11" s="5"/>
      <c r="AS11" s="30"/>
      <c r="AT11" s="30"/>
      <c r="AU11" s="30"/>
      <c r="AV11" s="30"/>
      <c r="AW11" s="30"/>
      <c r="AX11" s="30"/>
      <c r="AY11" s="30"/>
      <c r="AZ11" s="30"/>
    </row>
    <row r="12" spans="1:52" s="32" customFormat="1" ht="81" customHeight="1" x14ac:dyDescent="0.25">
      <c r="A12" s="89" t="str">
        <f t="shared" si="5"/>
        <v xml:space="preserve"> </v>
      </c>
      <c r="B12" s="21">
        <v>6</v>
      </c>
      <c r="C12" s="22" t="e">
        <f>VLOOKUP(F12,'[4]tong K24'!$B$7:$C$571,2,0)</f>
        <v>#N/A</v>
      </c>
      <c r="D12" s="3"/>
      <c r="E12" s="4"/>
      <c r="F12" s="45" t="str">
        <f t="shared" si="0"/>
        <v xml:space="preserve"> </v>
      </c>
      <c r="G12" s="24"/>
      <c r="H12" s="22" t="e">
        <f>VLOOKUP(F12,'[4]tong K24'!$B$7:$I$571,8,0)</f>
        <v>#N/A</v>
      </c>
      <c r="I12" s="22" t="e">
        <f>VLOOKUP(F12,'[4]tong K24'!$B$7:$G$571,6,0)</f>
        <v>#N/A</v>
      </c>
      <c r="J12" s="25" t="e">
        <f>VLOOKUP(F12,'[5]tong thong qua'!$B$2:$I$173,8,0)</f>
        <v>#N/A</v>
      </c>
      <c r="K12" s="25" t="e">
        <f>VLOOKUP(F12,'[5]tong thong qua'!$B$2:$G$173,6,0)</f>
        <v>#N/A</v>
      </c>
      <c r="L12" s="25" t="e">
        <f>VLOOKUP(F12,'[5]tong thong qua'!$B$2:$J$173,9,0)</f>
        <v>#N/A</v>
      </c>
      <c r="M12" s="25"/>
      <c r="N12" s="25"/>
      <c r="O12" s="25" t="e">
        <f>VLOOKUP(F12,'[5]tong thong qua'!$B$2:$K$173,10,0)</f>
        <v>#N/A</v>
      </c>
      <c r="P12" s="25" t="e">
        <f>VLOOKUP(F12,'[5]tong thong qua'!$B$2:$M$173,12,0)</f>
        <v>#N/A</v>
      </c>
      <c r="Q12" s="25" t="e">
        <f>VLOOKUP(F12,'[5]tong thong qua'!$B$2:$N$173,13,0)</f>
        <v>#N/A</v>
      </c>
      <c r="R12" s="25" t="e">
        <f>VLOOKUP(F12,'[5]tong thong qua'!$B$2:$P$173,15,0)</f>
        <v>#N/A</v>
      </c>
      <c r="S12" s="26" t="e">
        <f>VLOOKUP(F12,'[6]chen TL'!$G$2:$AL$65,32,0)</f>
        <v>#N/A</v>
      </c>
      <c r="T12" s="26"/>
      <c r="U12" s="27" t="e">
        <f>VLOOKUP(F12,'[6]chen TL'!$G$2:$AO$65,35,0)</f>
        <v>#N/A</v>
      </c>
      <c r="V12" s="21" t="e">
        <f t="shared" si="1"/>
        <v>#N/A</v>
      </c>
      <c r="W12" s="25"/>
      <c r="X12" s="25"/>
      <c r="Y12" s="26" t="e">
        <f>VLOOKUP(F12,'[6]chen TL'!$G$2:$AT$66,40,0)</f>
        <v>#N/A</v>
      </c>
      <c r="Z12" s="21" t="e">
        <f>VLOOKUP(F12,'[6]chen TL'!$G$2:$U$65,15,0)</f>
        <v>#N/A</v>
      </c>
      <c r="AA12" s="21" t="e">
        <f>VLOOKUP(F12,'[6]chen TL'!$G$2:$X$65,18,0)</f>
        <v>#N/A</v>
      </c>
      <c r="AB12" s="21" t="e">
        <f>VLOOKUP(F12,'[6]chen TL'!$G$2:$AA$65,21,0)</f>
        <v>#N/A</v>
      </c>
      <c r="AC12" s="21" t="e">
        <f>VLOOKUP(F12,'[6]chen TL'!$G$2:$AD$65,24,0)</f>
        <v>#N/A</v>
      </c>
      <c r="AD12" s="21" t="e">
        <f>VLOOKUP(F12,'[6]chen TL'!$G$2:$AG$65,27,0)</f>
        <v>#N/A</v>
      </c>
      <c r="AE12" s="21" t="e">
        <f>VLOOKUP(F12,'[6]chen TL'!$G$2:$AW$65,43,0)</f>
        <v>#N/A</v>
      </c>
      <c r="AF12" s="24"/>
      <c r="AG12" s="2"/>
      <c r="AH12" s="25"/>
      <c r="AI12" s="25"/>
      <c r="AJ12" s="25"/>
      <c r="AK12" s="22" t="str">
        <f t="shared" si="2"/>
        <v xml:space="preserve"> </v>
      </c>
      <c r="AL12" s="22" t="str">
        <f t="shared" si="3"/>
        <v xml:space="preserve"> </v>
      </c>
      <c r="AM12" s="29" t="s">
        <v>38</v>
      </c>
      <c r="AN12" s="30" t="s">
        <v>35</v>
      </c>
      <c r="AO12" s="24" t="s">
        <v>34</v>
      </c>
      <c r="AP12" s="30" t="str">
        <f t="shared" si="4"/>
        <v>1996/QĐ-ĐHKT,ngày 27/05/2015 của Hiệu trưởng Trường ĐHKT-ĐHQGHN</v>
      </c>
      <c r="AQ12" s="30"/>
      <c r="AR12" s="30"/>
      <c r="AS12" s="30"/>
      <c r="AT12" s="30"/>
      <c r="AU12" s="30"/>
      <c r="AV12" s="30"/>
      <c r="AW12" s="30"/>
      <c r="AX12" s="30"/>
      <c r="AY12" s="30"/>
      <c r="AZ12" s="30"/>
    </row>
    <row r="13" spans="1:52" s="32" customFormat="1" ht="48.75" customHeight="1" x14ac:dyDescent="0.25">
      <c r="A13" s="89" t="str">
        <f t="shared" si="5"/>
        <v xml:space="preserve"> </v>
      </c>
      <c r="B13" s="21">
        <v>7</v>
      </c>
      <c r="C13" s="22" t="e">
        <f>VLOOKUP(F13,'[4]tong K24'!$B$7:$C$571,2,0)</f>
        <v>#N/A</v>
      </c>
      <c r="D13" s="3"/>
      <c r="E13" s="4"/>
      <c r="F13" s="45" t="str">
        <f t="shared" si="0"/>
        <v xml:space="preserve"> </v>
      </c>
      <c r="G13" s="24"/>
      <c r="H13" s="22" t="e">
        <f>VLOOKUP(F13,'[4]tong K24'!$B$7:$I$571,8,0)</f>
        <v>#N/A</v>
      </c>
      <c r="I13" s="22" t="e">
        <f>VLOOKUP(F13,'[4]tong K24'!$B$7:$G$571,6,0)</f>
        <v>#N/A</v>
      </c>
      <c r="J13" s="25" t="e">
        <f>VLOOKUP(F13,'[5]tong thong qua'!$B$2:$I$173,8,0)</f>
        <v>#N/A</v>
      </c>
      <c r="K13" s="25" t="e">
        <f>VLOOKUP(F13,'[5]tong thong qua'!$B$2:$G$173,6,0)</f>
        <v>#N/A</v>
      </c>
      <c r="L13" s="25" t="e">
        <f>VLOOKUP(F13,'[5]tong thong qua'!$B$2:$J$173,9,0)</f>
        <v>#N/A</v>
      </c>
      <c r="M13" s="25"/>
      <c r="N13" s="25"/>
      <c r="O13" s="25" t="e">
        <f>VLOOKUP(F13,'[5]tong thong qua'!$B$2:$K$173,10,0)</f>
        <v>#N/A</v>
      </c>
      <c r="P13" s="25" t="e">
        <f>VLOOKUP(F13,'[5]tong thong qua'!$B$2:$M$173,12,0)</f>
        <v>#N/A</v>
      </c>
      <c r="Q13" s="25" t="e">
        <f>VLOOKUP(F13,'[5]tong thong qua'!$B$2:$N$173,13,0)</f>
        <v>#N/A</v>
      </c>
      <c r="R13" s="25" t="e">
        <f>VLOOKUP(F13,'[5]tong thong qua'!$B$2:$P$173,15,0)</f>
        <v>#N/A</v>
      </c>
      <c r="S13" s="26" t="e">
        <v>#N/A</v>
      </c>
      <c r="T13" s="26"/>
      <c r="U13" s="27" t="e">
        <v>#N/A</v>
      </c>
      <c r="V13" s="21" t="e">
        <v>#N/A</v>
      </c>
      <c r="W13" s="25"/>
      <c r="X13" s="25"/>
      <c r="Y13" s="26" t="e">
        <v>#N/A</v>
      </c>
      <c r="Z13" s="21" t="e">
        <v>#N/A</v>
      </c>
      <c r="AA13" s="21" t="e">
        <v>#N/A</v>
      </c>
      <c r="AB13" s="21" t="e">
        <v>#N/A</v>
      </c>
      <c r="AC13" s="21" t="e">
        <v>#N/A</v>
      </c>
      <c r="AD13" s="21" t="e">
        <v>#N/A</v>
      </c>
      <c r="AE13" s="21" t="e">
        <v>#N/A</v>
      </c>
      <c r="AF13" s="24"/>
      <c r="AG13" s="2"/>
      <c r="AH13" s="25"/>
      <c r="AI13" s="25"/>
      <c r="AJ13" s="25"/>
      <c r="AK13" s="22" t="str">
        <f t="shared" si="2"/>
        <v xml:space="preserve"> </v>
      </c>
      <c r="AL13" s="22" t="str">
        <f t="shared" si="3"/>
        <v xml:space="preserve"> </v>
      </c>
      <c r="AM13" s="29" t="s">
        <v>38</v>
      </c>
      <c r="AN13" s="30" t="s">
        <v>35</v>
      </c>
      <c r="AO13" s="24" t="s">
        <v>34</v>
      </c>
      <c r="AP13" s="30" t="str">
        <f t="shared" si="4"/>
        <v>1996/QĐ-ĐHKT,ngày 27/05/2015 của Hiệu trưởng Trường ĐHKT-ĐHQGHN</v>
      </c>
      <c r="AQ13" s="35"/>
      <c r="AR13" s="5"/>
      <c r="AS13" s="30"/>
      <c r="AT13" s="30"/>
      <c r="AU13" s="30"/>
      <c r="AV13" s="30"/>
      <c r="AW13" s="30"/>
      <c r="AX13" s="30"/>
      <c r="AY13" s="30"/>
      <c r="AZ13" s="30"/>
    </row>
    <row r="14" spans="1:52" s="32" customFormat="1" ht="48.75" customHeight="1" x14ac:dyDescent="0.25">
      <c r="A14" s="89" t="str">
        <f t="shared" si="5"/>
        <v xml:space="preserve"> </v>
      </c>
      <c r="B14" s="21">
        <v>8</v>
      </c>
      <c r="C14" s="22" t="e">
        <f>VLOOKUP(F14,'[4]tong K24'!$B$7:$C$571,2,0)</f>
        <v>#N/A</v>
      </c>
      <c r="D14" s="3"/>
      <c r="E14" s="4"/>
      <c r="F14" s="45" t="str">
        <f t="shared" si="0"/>
        <v xml:space="preserve"> </v>
      </c>
      <c r="G14" s="24"/>
      <c r="H14" s="22" t="e">
        <f>VLOOKUP(F14,'[4]tong K24'!$B$7:$I$571,8,0)</f>
        <v>#N/A</v>
      </c>
      <c r="I14" s="22" t="e">
        <f>VLOOKUP(F14,'[4]tong K24'!$B$7:$G$571,6,0)</f>
        <v>#N/A</v>
      </c>
      <c r="J14" s="25" t="e">
        <f>VLOOKUP(F14,'[5]tong thong qua'!$B$2:$I$173,8,0)</f>
        <v>#N/A</v>
      </c>
      <c r="K14" s="25" t="e">
        <f>VLOOKUP(F14,'[5]tong thong qua'!$B$2:$G$173,6,0)</f>
        <v>#N/A</v>
      </c>
      <c r="L14" s="25" t="e">
        <f>VLOOKUP(F14,'[5]tong thong qua'!$B$2:$J$173,9,0)</f>
        <v>#N/A</v>
      </c>
      <c r="M14" s="25"/>
      <c r="N14" s="25"/>
      <c r="O14" s="25" t="e">
        <f>VLOOKUP(F14,'[5]tong thong qua'!$B$2:$K$173,10,0)</f>
        <v>#N/A</v>
      </c>
      <c r="P14" s="25" t="e">
        <f>VLOOKUP(F14,'[5]tong thong qua'!$B$2:$M$173,12,0)</f>
        <v>#N/A</v>
      </c>
      <c r="Q14" s="25" t="e">
        <f>VLOOKUP(F14,'[5]tong thong qua'!$B$2:$N$173,13,0)</f>
        <v>#N/A</v>
      </c>
      <c r="R14" s="25" t="e">
        <f>VLOOKUP(F14,'[5]tong thong qua'!$B$2:$P$173,15,0)</f>
        <v>#N/A</v>
      </c>
      <c r="S14" s="26" t="e">
        <f>VLOOKUP(F14,'[6]chen TL'!$G$2:$AL$65,32,0)</f>
        <v>#N/A</v>
      </c>
      <c r="T14" s="26"/>
      <c r="U14" s="27" t="e">
        <f>VLOOKUP(F14,'[6]chen TL'!$G$2:$AO$65,35,0)</f>
        <v>#N/A</v>
      </c>
      <c r="V14" s="21" t="e">
        <f t="shared" ref="V14:V41" si="6">IF(U14&lt;3.999,"F",IF(U14&lt;4.99,"D",IF(U14&lt;5.499,"D+",IF(U14&lt;6.499,"C",IF(U14&lt;6.99,"C+",IF(U14&lt;7.99,"B",IF(U14&lt;8.499,"B+",IF(U14&lt;8.99,"A","A+"))))))))</f>
        <v>#N/A</v>
      </c>
      <c r="W14" s="25"/>
      <c r="X14" s="25"/>
      <c r="Y14" s="26" t="e">
        <f>VLOOKUP(F14,'[6]chen TL'!$G$2:$AT$66,40,0)</f>
        <v>#N/A</v>
      </c>
      <c r="Z14" s="21" t="e">
        <f>VLOOKUP(F14,'[6]chen TL'!$G$2:$U$65,15,0)</f>
        <v>#N/A</v>
      </c>
      <c r="AA14" s="21" t="e">
        <f>VLOOKUP(F14,'[6]chen TL'!$G$2:$X$65,18,0)</f>
        <v>#N/A</v>
      </c>
      <c r="AB14" s="21" t="e">
        <f>VLOOKUP(F14,'[6]chen TL'!$G$2:$AA$65,21,0)</f>
        <v>#N/A</v>
      </c>
      <c r="AC14" s="21" t="e">
        <f>VLOOKUP(F14,'[6]chen TL'!$G$2:$AD$65,24,0)</f>
        <v>#N/A</v>
      </c>
      <c r="AD14" s="21" t="e">
        <f>VLOOKUP(F14,'[6]chen TL'!$G$2:$AG$65,27,0)</f>
        <v>#N/A</v>
      </c>
      <c r="AE14" s="21" t="e">
        <f>VLOOKUP(F14,'[6]chen TL'!$G$2:$AW$65,43,0)</f>
        <v>#N/A</v>
      </c>
      <c r="AF14" s="24"/>
      <c r="AG14" s="2"/>
      <c r="AH14" s="25"/>
      <c r="AI14" s="25"/>
      <c r="AJ14" s="25"/>
      <c r="AK14" s="22" t="str">
        <f t="shared" si="2"/>
        <v xml:space="preserve"> </v>
      </c>
      <c r="AL14" s="22" t="str">
        <f t="shared" si="3"/>
        <v xml:space="preserve"> </v>
      </c>
      <c r="AM14" s="29" t="s">
        <v>38</v>
      </c>
      <c r="AN14" s="30" t="s">
        <v>35</v>
      </c>
      <c r="AO14" s="24" t="s">
        <v>34</v>
      </c>
      <c r="AP14" s="30" t="str">
        <f t="shared" si="4"/>
        <v>1996/QĐ-ĐHKT,ngày 27/05/2015 của Hiệu trưởng Trường ĐHKT-ĐHQGHN</v>
      </c>
      <c r="AQ14" s="35"/>
      <c r="AR14" s="5"/>
      <c r="AS14" s="30"/>
      <c r="AT14" s="30"/>
      <c r="AU14" s="30"/>
      <c r="AV14" s="30"/>
      <c r="AW14" s="30"/>
      <c r="AX14" s="30"/>
      <c r="AY14" s="30"/>
      <c r="AZ14" s="30"/>
    </row>
    <row r="15" spans="1:52" s="32" customFormat="1" ht="48.75" customHeight="1" x14ac:dyDescent="0.25">
      <c r="A15" s="89" t="str">
        <f t="shared" si="5"/>
        <v xml:space="preserve"> </v>
      </c>
      <c r="B15" s="21">
        <v>9</v>
      </c>
      <c r="C15" s="22" t="e">
        <f>VLOOKUP(F15,'[4]tong K24'!$B$7:$C$571,2,0)</f>
        <v>#N/A</v>
      </c>
      <c r="D15" s="43"/>
      <c r="E15" s="4"/>
      <c r="F15" s="45" t="str">
        <f t="shared" si="0"/>
        <v xml:space="preserve"> </v>
      </c>
      <c r="G15" s="24"/>
      <c r="H15" s="22" t="e">
        <f>VLOOKUP(F15,'[4]tong K24'!$B$7:$I$571,8,0)</f>
        <v>#N/A</v>
      </c>
      <c r="I15" s="22" t="e">
        <f>VLOOKUP(F15,'[4]tong K24'!$B$7:$G$571,6,0)</f>
        <v>#N/A</v>
      </c>
      <c r="J15" s="25" t="e">
        <f>VLOOKUP(F15,'[5]tong thong qua'!$B$2:$I$173,8,0)</f>
        <v>#N/A</v>
      </c>
      <c r="K15" s="25" t="e">
        <f>VLOOKUP(F15,'[5]tong thong qua'!$B$2:$G$173,6,0)</f>
        <v>#N/A</v>
      </c>
      <c r="L15" s="25" t="e">
        <f>VLOOKUP(F15,'[5]tong thong qua'!$B$2:$J$173,9,0)</f>
        <v>#N/A</v>
      </c>
      <c r="M15" s="25"/>
      <c r="N15" s="25"/>
      <c r="O15" s="25" t="e">
        <f>VLOOKUP(F15,'[5]tong thong qua'!$B$2:$K$173,10,0)</f>
        <v>#N/A</v>
      </c>
      <c r="P15" s="25" t="e">
        <f>VLOOKUP(F15,'[5]tong thong qua'!$B$2:$M$173,12,0)</f>
        <v>#N/A</v>
      </c>
      <c r="Q15" s="25" t="e">
        <f>VLOOKUP(F15,'[5]tong thong qua'!$B$2:$N$173,13,0)</f>
        <v>#N/A</v>
      </c>
      <c r="R15" s="25" t="e">
        <f>VLOOKUP(F15,'[5]tong thong qua'!$B$2:$P$173,15,0)</f>
        <v>#N/A</v>
      </c>
      <c r="S15" s="26" t="e">
        <f>VLOOKUP(F15,'[6]chen TL'!$G$2:$AL$65,32,0)</f>
        <v>#N/A</v>
      </c>
      <c r="T15" s="26"/>
      <c r="U15" s="27" t="e">
        <f>VLOOKUP(F15,'[6]chen TL'!$G$2:$AO$65,35,0)</f>
        <v>#N/A</v>
      </c>
      <c r="V15" s="21" t="e">
        <f t="shared" si="6"/>
        <v>#N/A</v>
      </c>
      <c r="W15" s="25"/>
      <c r="X15" s="25"/>
      <c r="Y15" s="26" t="e">
        <f>VLOOKUP(F15,'[6]chen TL'!$G$2:$AT$66,40,0)</f>
        <v>#N/A</v>
      </c>
      <c r="Z15" s="21" t="e">
        <f>VLOOKUP(F15,'[6]chen TL'!$G$2:$U$65,15,0)</f>
        <v>#N/A</v>
      </c>
      <c r="AA15" s="21" t="e">
        <f>VLOOKUP(F15,'[6]chen TL'!$G$2:$X$65,18,0)</f>
        <v>#N/A</v>
      </c>
      <c r="AB15" s="21" t="e">
        <f>VLOOKUP(F15,'[6]chen TL'!$G$2:$AA$65,21,0)</f>
        <v>#N/A</v>
      </c>
      <c r="AC15" s="21" t="e">
        <f>VLOOKUP(F15,'[6]chen TL'!$G$2:$AD$65,24,0)</f>
        <v>#N/A</v>
      </c>
      <c r="AD15" s="21" t="e">
        <f>VLOOKUP(F15,'[6]chen TL'!$G$2:$AG$65,27,0)</f>
        <v>#N/A</v>
      </c>
      <c r="AE15" s="21" t="e">
        <f>VLOOKUP(F15,'[6]chen TL'!$G$2:$AW$65,43,0)</f>
        <v>#N/A</v>
      </c>
      <c r="AF15" s="24"/>
      <c r="AG15" s="2"/>
      <c r="AH15" s="25"/>
      <c r="AI15" s="25"/>
      <c r="AJ15" s="25"/>
      <c r="AK15" s="22" t="str">
        <f t="shared" si="2"/>
        <v xml:space="preserve"> </v>
      </c>
      <c r="AL15" s="22" t="str">
        <f t="shared" si="3"/>
        <v xml:space="preserve"> </v>
      </c>
      <c r="AM15" s="44" t="s">
        <v>38</v>
      </c>
      <c r="AN15" s="30" t="s">
        <v>35</v>
      </c>
      <c r="AO15" s="24" t="s">
        <v>34</v>
      </c>
      <c r="AP15" s="30" t="str">
        <f t="shared" si="4"/>
        <v>1996/QĐ-ĐHKT,ngày 27/05/2015 của Hiệu trưởng Trường ĐHKT-ĐHQGHN</v>
      </c>
      <c r="AQ15" s="35"/>
      <c r="AR15" s="5"/>
      <c r="AS15" s="30"/>
      <c r="AT15" s="30"/>
      <c r="AU15" s="30"/>
      <c r="AV15" s="30"/>
      <c r="AW15" s="30"/>
      <c r="AX15" s="30"/>
      <c r="AY15" s="30"/>
      <c r="AZ15" s="30"/>
    </row>
    <row r="16" spans="1:52" s="32" customFormat="1" ht="48.75" customHeight="1" x14ac:dyDescent="0.25">
      <c r="A16" s="90"/>
      <c r="B16" s="21">
        <v>10</v>
      </c>
      <c r="C16" s="22" t="e">
        <f>VLOOKUP(F16,'[4]tong K24'!$B$7:$C$571,2,0)</f>
        <v>#N/A</v>
      </c>
      <c r="D16" s="43"/>
      <c r="E16" s="4"/>
      <c r="F16" s="45" t="str">
        <f t="shared" si="0"/>
        <v xml:space="preserve"> </v>
      </c>
      <c r="G16" s="24"/>
      <c r="H16" s="22" t="e">
        <f>VLOOKUP(F16,'[4]tong K24'!$B$7:$I$571,8,0)</f>
        <v>#N/A</v>
      </c>
      <c r="I16" s="22" t="e">
        <f>VLOOKUP(F16,'[4]tong K24'!$B$7:$G$571,6,0)</f>
        <v>#N/A</v>
      </c>
      <c r="J16" s="25" t="e">
        <f>VLOOKUP(F16,'[5]tong thong qua'!$B$2:$I$173,8,0)</f>
        <v>#N/A</v>
      </c>
      <c r="K16" s="25" t="e">
        <f>VLOOKUP(F16,'[5]tong thong qua'!$B$2:$G$173,6,0)</f>
        <v>#N/A</v>
      </c>
      <c r="L16" s="25" t="e">
        <f>VLOOKUP(F16,'[5]tong thong qua'!$B$2:$J$173,9,0)</f>
        <v>#N/A</v>
      </c>
      <c r="M16" s="25"/>
      <c r="N16" s="25"/>
      <c r="O16" s="25" t="e">
        <f>VLOOKUP(F16,'[5]tong thong qua'!$B$2:$K$173,10,0)</f>
        <v>#N/A</v>
      </c>
      <c r="P16" s="25" t="e">
        <f>VLOOKUP(F16,'[5]tong thong qua'!$B$2:$M$173,12,0)</f>
        <v>#N/A</v>
      </c>
      <c r="Q16" s="25" t="e">
        <f>VLOOKUP(F16,'[5]tong thong qua'!$B$2:$N$173,13,0)</f>
        <v>#N/A</v>
      </c>
      <c r="R16" s="25" t="e">
        <f>VLOOKUP(F16,'[5]tong thong qua'!$B$2:$P$173,15,0)</f>
        <v>#N/A</v>
      </c>
      <c r="S16" s="26" t="e">
        <f>VLOOKUP(F16,'[6]chen TL'!$G$2:$AL$65,32,0)</f>
        <v>#N/A</v>
      </c>
      <c r="T16" s="26"/>
      <c r="U16" s="27" t="e">
        <f>VLOOKUP(F16,'[6]chen TL'!$G$2:$AO$65,35,0)</f>
        <v>#N/A</v>
      </c>
      <c r="V16" s="21" t="e">
        <f t="shared" si="6"/>
        <v>#N/A</v>
      </c>
      <c r="W16" s="25"/>
      <c r="X16" s="25"/>
      <c r="Y16" s="26" t="e">
        <f>VLOOKUP(F16,'[6]chen TL'!$G$2:$AT$66,40,0)</f>
        <v>#N/A</v>
      </c>
      <c r="Z16" s="21" t="e">
        <f>VLOOKUP(F16,'[6]chen TL'!$G$2:$U$65,15,0)</f>
        <v>#N/A</v>
      </c>
      <c r="AA16" s="21" t="e">
        <f>VLOOKUP(F16,'[6]chen TL'!$G$2:$X$65,18,0)</f>
        <v>#N/A</v>
      </c>
      <c r="AB16" s="21" t="e">
        <f>VLOOKUP(F16,'[6]chen TL'!$G$2:$AA$65,21,0)</f>
        <v>#N/A</v>
      </c>
      <c r="AC16" s="21" t="e">
        <f>VLOOKUP(F16,'[6]chen TL'!$G$2:$AD$65,24,0)</f>
        <v>#N/A</v>
      </c>
      <c r="AD16" s="21" t="e">
        <f>VLOOKUP(F16,'[6]chen TL'!$G$2:$AG$65,27,0)</f>
        <v>#N/A</v>
      </c>
      <c r="AE16" s="21" t="e">
        <f>VLOOKUP(F16,'[6]chen TL'!$G$2:$AW$65,43,0)</f>
        <v>#N/A</v>
      </c>
      <c r="AF16" s="24"/>
      <c r="AG16" s="2"/>
      <c r="AH16" s="25"/>
      <c r="AI16" s="25"/>
      <c r="AJ16" s="25"/>
      <c r="AK16" s="22" t="str">
        <f t="shared" si="2"/>
        <v xml:space="preserve"> </v>
      </c>
      <c r="AL16" s="22" t="str">
        <f t="shared" si="3"/>
        <v xml:space="preserve"> </v>
      </c>
      <c r="AM16" s="29" t="s">
        <v>38</v>
      </c>
      <c r="AN16" s="30" t="s">
        <v>35</v>
      </c>
      <c r="AO16" s="24" t="s">
        <v>34</v>
      </c>
      <c r="AP16" s="30" t="str">
        <f t="shared" si="4"/>
        <v>1996/QĐ-ĐHKT,ngày 27/05/2015 của Hiệu trưởng Trường ĐHKT-ĐHQGHN</v>
      </c>
      <c r="AQ16" s="35"/>
      <c r="AR16" s="5"/>
      <c r="AS16" s="30"/>
      <c r="AT16" s="30"/>
      <c r="AU16" s="30"/>
      <c r="AV16" s="30"/>
      <c r="AW16" s="30"/>
      <c r="AX16" s="30"/>
      <c r="AY16" s="30"/>
      <c r="AZ16" s="30"/>
    </row>
    <row r="17" spans="1:52" s="32" customFormat="1" ht="48.75" customHeight="1" x14ac:dyDescent="0.25">
      <c r="A17" s="90" t="s">
        <v>45</v>
      </c>
      <c r="B17" s="21">
        <v>11</v>
      </c>
      <c r="C17" s="22" t="e">
        <f>VLOOKUP(F17,'[4]tong K24'!$B$7:$C$571,2,0)</f>
        <v>#N/A</v>
      </c>
      <c r="D17" s="3"/>
      <c r="E17" s="4"/>
      <c r="F17" s="45" t="str">
        <f t="shared" si="0"/>
        <v xml:space="preserve"> </v>
      </c>
      <c r="G17" s="24"/>
      <c r="H17" s="22" t="e">
        <f>VLOOKUP(F17,'[4]tong K24'!$B$7:$I$571,8,0)</f>
        <v>#N/A</v>
      </c>
      <c r="I17" s="22" t="e">
        <f>VLOOKUP(F17,'[4]tong K24'!$B$7:$G$571,6,0)</f>
        <v>#N/A</v>
      </c>
      <c r="J17" s="25" t="e">
        <f>VLOOKUP(F17,'[5]tong thong qua'!$B$2:$I$173,8,0)</f>
        <v>#N/A</v>
      </c>
      <c r="K17" s="25" t="e">
        <f>VLOOKUP(F17,'[5]tong thong qua'!$B$2:$G$173,6,0)</f>
        <v>#N/A</v>
      </c>
      <c r="L17" s="25" t="e">
        <f>VLOOKUP(F17,'[5]tong thong qua'!$B$2:$J$173,9,0)</f>
        <v>#N/A</v>
      </c>
      <c r="M17" s="25"/>
      <c r="N17" s="25"/>
      <c r="O17" s="25" t="e">
        <f>VLOOKUP(F17,'[5]tong thong qua'!$B$2:$K$173,10,0)</f>
        <v>#N/A</v>
      </c>
      <c r="P17" s="25" t="e">
        <f>VLOOKUP(F17,'[5]tong thong qua'!$B$2:$M$173,12,0)</f>
        <v>#N/A</v>
      </c>
      <c r="Q17" s="25" t="e">
        <f>VLOOKUP(F17,'[5]tong thong qua'!$B$2:$N$173,13,0)</f>
        <v>#N/A</v>
      </c>
      <c r="R17" s="25" t="e">
        <f>VLOOKUP(F17,'[5]tong thong qua'!$B$2:$P$173,15,0)</f>
        <v>#N/A</v>
      </c>
      <c r="S17" s="26" t="e">
        <f>VLOOKUP(F17,'[6]chen TL'!$G$2:$AL$65,32,0)</f>
        <v>#N/A</v>
      </c>
      <c r="T17" s="26"/>
      <c r="U17" s="27" t="e">
        <f>VLOOKUP(F17,'[6]chen TL'!$G$2:$AO$65,35,0)</f>
        <v>#N/A</v>
      </c>
      <c r="V17" s="21" t="e">
        <f t="shared" si="6"/>
        <v>#N/A</v>
      </c>
      <c r="W17" s="25"/>
      <c r="X17" s="25"/>
      <c r="Y17" s="26" t="e">
        <f>VLOOKUP(F17,'[6]chen TL'!$G$2:$AT$66,40,0)</f>
        <v>#N/A</v>
      </c>
      <c r="Z17" s="21" t="e">
        <f>VLOOKUP(F17,'[6]chen TL'!$G$2:$U$65,15,0)</f>
        <v>#N/A</v>
      </c>
      <c r="AA17" s="21" t="e">
        <f>VLOOKUP(F17,'[6]chen TL'!$G$2:$X$65,18,0)</f>
        <v>#N/A</v>
      </c>
      <c r="AB17" s="21" t="e">
        <f>VLOOKUP(F17,'[6]chen TL'!$G$2:$AA$65,21,0)</f>
        <v>#N/A</v>
      </c>
      <c r="AC17" s="21" t="e">
        <f>VLOOKUP(F17,'[6]chen TL'!$G$2:$AD$65,24,0)</f>
        <v>#N/A</v>
      </c>
      <c r="AD17" s="21" t="e">
        <f>VLOOKUP(F17,'[6]chen TL'!$G$2:$AG$65,27,0)</f>
        <v>#N/A</v>
      </c>
      <c r="AE17" s="21" t="e">
        <f>VLOOKUP(F17,'[6]chen TL'!$G$2:$AW$65,43,0)</f>
        <v>#N/A</v>
      </c>
      <c r="AF17" s="24"/>
      <c r="AG17" s="2"/>
      <c r="AH17" s="25"/>
      <c r="AI17" s="25"/>
      <c r="AJ17" s="25"/>
      <c r="AK17" s="22" t="str">
        <f t="shared" si="2"/>
        <v xml:space="preserve"> </v>
      </c>
      <c r="AL17" s="22" t="str">
        <f t="shared" si="3"/>
        <v xml:space="preserve"> </v>
      </c>
      <c r="AM17" s="29" t="s">
        <v>38</v>
      </c>
      <c r="AN17" s="30" t="s">
        <v>35</v>
      </c>
      <c r="AO17" s="24" t="s">
        <v>34</v>
      </c>
      <c r="AP17" s="30" t="str">
        <f t="shared" si="4"/>
        <v>1996/QĐ-ĐHKT,ngày 27/05/2015 của Hiệu trưởng Trường ĐHKT-ĐHQGHN</v>
      </c>
      <c r="AQ17" s="35"/>
      <c r="AR17" s="5"/>
      <c r="AS17" s="30"/>
      <c r="AT17" s="30"/>
      <c r="AU17" s="30"/>
      <c r="AV17" s="30"/>
      <c r="AW17" s="30"/>
      <c r="AX17" s="30"/>
      <c r="AY17" s="30"/>
      <c r="AZ17" s="30"/>
    </row>
    <row r="18" spans="1:52" s="32" customFormat="1" ht="48.75" customHeight="1" x14ac:dyDescent="0.25">
      <c r="A18" s="90" t="s">
        <v>46</v>
      </c>
      <c r="B18" s="21">
        <v>12</v>
      </c>
      <c r="C18" s="22" t="e">
        <f>VLOOKUP(F18,'[4]tong K24'!$B$7:$C$571,2,0)</f>
        <v>#N/A</v>
      </c>
      <c r="D18" s="3"/>
      <c r="E18" s="4"/>
      <c r="F18" s="45" t="str">
        <f t="shared" si="0"/>
        <v xml:space="preserve"> </v>
      </c>
      <c r="G18" s="24"/>
      <c r="H18" s="22" t="e">
        <f>VLOOKUP(F18,'[4]tong K24'!$B$7:$I$571,8,0)</f>
        <v>#N/A</v>
      </c>
      <c r="I18" s="22" t="e">
        <f>VLOOKUP(F18,'[4]tong K24'!$B$7:$G$571,6,0)</f>
        <v>#N/A</v>
      </c>
      <c r="J18" s="25" t="e">
        <f>VLOOKUP(F18,'[5]tong thong qua'!$B$2:$I$173,8,0)</f>
        <v>#N/A</v>
      </c>
      <c r="K18" s="25" t="e">
        <f>VLOOKUP(F18,'[5]tong thong qua'!$B$2:$G$173,6,0)</f>
        <v>#N/A</v>
      </c>
      <c r="L18" s="25" t="e">
        <f>VLOOKUP(F18,'[5]tong thong qua'!$B$2:$J$173,9,0)</f>
        <v>#N/A</v>
      </c>
      <c r="M18" s="25"/>
      <c r="N18" s="25"/>
      <c r="O18" s="25" t="e">
        <f>VLOOKUP(F18,'[5]tong thong qua'!$B$2:$K$173,10,0)</f>
        <v>#N/A</v>
      </c>
      <c r="P18" s="25" t="e">
        <f>VLOOKUP(F18,'[5]tong thong qua'!$B$2:$M$173,12,0)</f>
        <v>#N/A</v>
      </c>
      <c r="Q18" s="25" t="e">
        <f>VLOOKUP(F18,'[5]tong thong qua'!$B$2:$N$173,13,0)</f>
        <v>#N/A</v>
      </c>
      <c r="R18" s="25" t="e">
        <f>VLOOKUP(F18,'[5]tong thong qua'!$B$2:$P$173,15,0)</f>
        <v>#N/A</v>
      </c>
      <c r="S18" s="26" t="e">
        <f>VLOOKUP(F18,'[6]chen TL'!$G$2:$AL$65,32,0)</f>
        <v>#N/A</v>
      </c>
      <c r="T18" s="26"/>
      <c r="U18" s="27" t="e">
        <f>VLOOKUP(F18,'[6]chen TL'!$G$2:$AO$65,35,0)</f>
        <v>#N/A</v>
      </c>
      <c r="V18" s="21" t="e">
        <f t="shared" si="6"/>
        <v>#N/A</v>
      </c>
      <c r="W18" s="25"/>
      <c r="X18" s="25"/>
      <c r="Y18" s="26" t="e">
        <f>VLOOKUP(F18,'[6]chen TL'!$G$2:$AT$66,40,0)</f>
        <v>#N/A</v>
      </c>
      <c r="Z18" s="21" t="e">
        <f>VLOOKUP(F18,'[6]chen TL'!$G$2:$U$65,15,0)</f>
        <v>#N/A</v>
      </c>
      <c r="AA18" s="21" t="e">
        <f>VLOOKUP(F18,'[6]chen TL'!$G$2:$X$65,18,0)</f>
        <v>#N/A</v>
      </c>
      <c r="AB18" s="21" t="e">
        <f>VLOOKUP(F18,'[6]chen TL'!$G$2:$AA$65,21,0)</f>
        <v>#N/A</v>
      </c>
      <c r="AC18" s="21" t="e">
        <f>VLOOKUP(F18,'[6]chen TL'!$G$2:$AD$65,24,0)</f>
        <v>#N/A</v>
      </c>
      <c r="AD18" s="21" t="e">
        <f>VLOOKUP(F18,'[6]chen TL'!$G$2:$AG$65,27,0)</f>
        <v>#N/A</v>
      </c>
      <c r="AE18" s="21" t="e">
        <f>VLOOKUP(F18,'[6]chen TL'!$G$2:$AW$65,43,0)</f>
        <v>#N/A</v>
      </c>
      <c r="AF18" s="24"/>
      <c r="AG18" s="2"/>
      <c r="AH18" s="25"/>
      <c r="AI18" s="25"/>
      <c r="AJ18" s="25"/>
      <c r="AK18" s="22" t="str">
        <f t="shared" si="2"/>
        <v xml:space="preserve"> </v>
      </c>
      <c r="AL18" s="22" t="str">
        <f t="shared" si="3"/>
        <v xml:space="preserve"> </v>
      </c>
      <c r="AM18" s="29" t="s">
        <v>38</v>
      </c>
      <c r="AN18" s="30" t="s">
        <v>35</v>
      </c>
      <c r="AO18" s="24" t="s">
        <v>34</v>
      </c>
      <c r="AP18" s="30" t="str">
        <f t="shared" si="4"/>
        <v>1996/QĐ-ĐHKT,ngày 27/05/2015 của Hiệu trưởng Trường ĐHKT-ĐHQGHN</v>
      </c>
      <c r="AQ18" s="35"/>
      <c r="AR18" s="5"/>
      <c r="AS18" s="30"/>
      <c r="AT18" s="30"/>
      <c r="AU18" s="30"/>
      <c r="AV18" s="30"/>
      <c r="AW18" s="30"/>
      <c r="AX18" s="30"/>
      <c r="AY18" s="30"/>
      <c r="AZ18" s="30"/>
    </row>
    <row r="19" spans="1:52" s="32" customFormat="1" ht="51" customHeight="1" x14ac:dyDescent="0.25">
      <c r="A19" s="90" t="s">
        <v>47</v>
      </c>
      <c r="B19" s="21">
        <v>13</v>
      </c>
      <c r="C19" s="22" t="e">
        <f>VLOOKUP(F19,'[4]tong K24'!$B$7:$C$571,2,0)</f>
        <v>#N/A</v>
      </c>
      <c r="D19" s="3"/>
      <c r="E19" s="4"/>
      <c r="F19" s="45" t="str">
        <f t="shared" si="0"/>
        <v xml:space="preserve"> </v>
      </c>
      <c r="G19" s="24"/>
      <c r="H19" s="22" t="e">
        <f>VLOOKUP(F19,'[4]tong K24'!$B$7:$I$571,8,0)</f>
        <v>#N/A</v>
      </c>
      <c r="I19" s="22" t="e">
        <f>VLOOKUP(F19,'[4]tong K24'!$B$7:$G$571,6,0)</f>
        <v>#N/A</v>
      </c>
      <c r="J19" s="25" t="e">
        <f>VLOOKUP(F19,'[5]tong thong qua'!$B$2:$I$173,8,0)</f>
        <v>#N/A</v>
      </c>
      <c r="K19" s="25" t="e">
        <f>VLOOKUP(F19,'[5]tong thong qua'!$B$2:$G$173,6,0)</f>
        <v>#N/A</v>
      </c>
      <c r="L19" s="25" t="e">
        <f>VLOOKUP(F19,'[5]tong thong qua'!$B$2:$J$173,9,0)</f>
        <v>#N/A</v>
      </c>
      <c r="M19" s="25"/>
      <c r="N19" s="25"/>
      <c r="O19" s="25" t="e">
        <f>VLOOKUP(F19,'[5]tong thong qua'!$B$2:$K$173,10,0)</f>
        <v>#N/A</v>
      </c>
      <c r="P19" s="25" t="e">
        <f>VLOOKUP(F19,'[5]tong thong qua'!$B$2:$M$173,12,0)</f>
        <v>#N/A</v>
      </c>
      <c r="Q19" s="25" t="e">
        <f>VLOOKUP(F19,'[5]tong thong qua'!$B$2:$N$173,13,0)</f>
        <v>#N/A</v>
      </c>
      <c r="R19" s="25" t="e">
        <f>VLOOKUP(F19,'[5]tong thong qua'!$B$2:$P$173,15,0)</f>
        <v>#N/A</v>
      </c>
      <c r="S19" s="26" t="e">
        <f>VLOOKUP(F19,'[6]chen TL'!$G$2:$AL$65,32,0)</f>
        <v>#N/A</v>
      </c>
      <c r="T19" s="26"/>
      <c r="U19" s="27" t="e">
        <f>VLOOKUP(F19,'[6]chen TL'!$G$2:$AO$65,35,0)</f>
        <v>#N/A</v>
      </c>
      <c r="V19" s="21" t="e">
        <f t="shared" si="6"/>
        <v>#N/A</v>
      </c>
      <c r="W19" s="25"/>
      <c r="X19" s="25"/>
      <c r="Y19" s="26" t="e">
        <f>VLOOKUP(F19,'[6]chen TL'!$G$2:$AT$66,40,0)</f>
        <v>#N/A</v>
      </c>
      <c r="Z19" s="21" t="e">
        <f>VLOOKUP(F19,'[6]chen TL'!$G$2:$U$65,15,0)</f>
        <v>#N/A</v>
      </c>
      <c r="AA19" s="21" t="e">
        <f>VLOOKUP(F19,'[6]chen TL'!$G$2:$X$65,18,0)</f>
        <v>#N/A</v>
      </c>
      <c r="AB19" s="21" t="e">
        <f>VLOOKUP(F19,'[6]chen TL'!$G$2:$AA$65,21,0)</f>
        <v>#N/A</v>
      </c>
      <c r="AC19" s="21" t="e">
        <f>VLOOKUP(F19,'[6]chen TL'!$G$2:$AD$65,24,0)</f>
        <v>#N/A</v>
      </c>
      <c r="AD19" s="21" t="e">
        <f>VLOOKUP(F19,'[6]chen TL'!$G$2:$AG$65,27,0)</f>
        <v>#N/A</v>
      </c>
      <c r="AE19" s="21" t="e">
        <f>VLOOKUP(F19,'[6]chen TL'!$G$2:$AW$65,43,0)</f>
        <v>#N/A</v>
      </c>
      <c r="AF19" s="24"/>
      <c r="AG19" s="2"/>
      <c r="AH19" s="25"/>
      <c r="AI19" s="25"/>
      <c r="AJ19" s="25"/>
      <c r="AK19" s="22" t="str">
        <f t="shared" si="2"/>
        <v xml:space="preserve"> </v>
      </c>
      <c r="AL19" s="22" t="str">
        <f t="shared" si="3"/>
        <v xml:space="preserve"> </v>
      </c>
      <c r="AM19" s="29" t="s">
        <v>38</v>
      </c>
      <c r="AN19" s="30" t="s">
        <v>35</v>
      </c>
      <c r="AO19" s="24" t="s">
        <v>34</v>
      </c>
      <c r="AP19" s="30" t="str">
        <f t="shared" si="4"/>
        <v>1996/QĐ-ĐHKT,ngày 27/05/2015 của Hiệu trưởng Trường ĐHKT-ĐHQGHN</v>
      </c>
      <c r="AQ19" s="35"/>
      <c r="AR19" s="5"/>
      <c r="AS19" s="7"/>
      <c r="AT19" s="7"/>
      <c r="AU19" s="7"/>
      <c r="AV19" s="30"/>
      <c r="AW19" s="30"/>
      <c r="AX19" s="30"/>
      <c r="AY19" s="30"/>
      <c r="AZ19" s="30"/>
    </row>
    <row r="20" spans="1:52" s="32" customFormat="1" ht="51" customHeight="1" x14ac:dyDescent="0.25">
      <c r="A20" s="90" t="s">
        <v>48</v>
      </c>
      <c r="B20" s="21">
        <v>14</v>
      </c>
      <c r="C20" s="22" t="e">
        <f>VLOOKUP(F20,'[4]tong K24'!$B$7:$C$571,2,0)</f>
        <v>#N/A</v>
      </c>
      <c r="D20" s="3"/>
      <c r="E20" s="4"/>
      <c r="F20" s="45" t="str">
        <f t="shared" si="0"/>
        <v xml:space="preserve"> </v>
      </c>
      <c r="G20" s="24"/>
      <c r="H20" s="22" t="e">
        <f>VLOOKUP(F20,'[4]tong K24'!$B$7:$I$571,8,0)</f>
        <v>#N/A</v>
      </c>
      <c r="I20" s="22" t="e">
        <f>VLOOKUP(F20,'[4]tong K24'!$B$7:$G$571,6,0)</f>
        <v>#N/A</v>
      </c>
      <c r="J20" s="25" t="e">
        <f>VLOOKUP(F20,'[5]tong thong qua'!$B$2:$I$173,8,0)</f>
        <v>#N/A</v>
      </c>
      <c r="K20" s="25" t="e">
        <f>VLOOKUP(F20,'[5]tong thong qua'!$B$2:$G$173,6,0)</f>
        <v>#N/A</v>
      </c>
      <c r="L20" s="25" t="e">
        <f>VLOOKUP(F20,'[5]tong thong qua'!$B$2:$J$173,9,0)</f>
        <v>#N/A</v>
      </c>
      <c r="M20" s="25"/>
      <c r="N20" s="25"/>
      <c r="O20" s="25" t="e">
        <f>VLOOKUP(F20,'[5]tong thong qua'!$B$2:$K$173,10,0)</f>
        <v>#N/A</v>
      </c>
      <c r="P20" s="25" t="e">
        <f>VLOOKUP(F20,'[5]tong thong qua'!$B$2:$M$173,12,0)</f>
        <v>#N/A</v>
      </c>
      <c r="Q20" s="25" t="e">
        <f>VLOOKUP(F20,'[5]tong thong qua'!$B$2:$N$173,13,0)</f>
        <v>#N/A</v>
      </c>
      <c r="R20" s="25" t="e">
        <f>VLOOKUP(F20,'[5]tong thong qua'!$B$2:$P$173,15,0)</f>
        <v>#N/A</v>
      </c>
      <c r="S20" s="26" t="e">
        <f>VLOOKUP(F20,'[6]chen TL'!$G$2:$AL$65,32,0)</f>
        <v>#N/A</v>
      </c>
      <c r="T20" s="26"/>
      <c r="U20" s="27" t="e">
        <f>VLOOKUP(F20,'[6]chen TL'!$G$2:$AO$65,35,0)</f>
        <v>#N/A</v>
      </c>
      <c r="V20" s="21" t="e">
        <f t="shared" si="6"/>
        <v>#N/A</v>
      </c>
      <c r="W20" s="25"/>
      <c r="X20" s="25"/>
      <c r="Y20" s="26" t="e">
        <f>VLOOKUP(F20,'[6]chen TL'!$G$2:$AT$66,40,0)</f>
        <v>#N/A</v>
      </c>
      <c r="Z20" s="21" t="e">
        <f>VLOOKUP(F20,'[6]chen TL'!$G$2:$U$65,15,0)</f>
        <v>#N/A</v>
      </c>
      <c r="AA20" s="21" t="e">
        <f>VLOOKUP(F20,'[6]chen TL'!$G$2:$X$65,18,0)</f>
        <v>#N/A</v>
      </c>
      <c r="AB20" s="21" t="e">
        <f>VLOOKUP(F20,'[6]chen TL'!$G$2:$AA$65,21,0)</f>
        <v>#N/A</v>
      </c>
      <c r="AC20" s="21" t="e">
        <f>VLOOKUP(F20,'[6]chen TL'!$G$2:$AD$65,24,0)</f>
        <v>#N/A</v>
      </c>
      <c r="AD20" s="21" t="e">
        <f>VLOOKUP(F20,'[6]chen TL'!$G$2:$AG$65,27,0)</f>
        <v>#N/A</v>
      </c>
      <c r="AE20" s="21" t="e">
        <f>VLOOKUP(F20,'[6]chen TL'!$G$2:$AW$65,43,0)</f>
        <v>#N/A</v>
      </c>
      <c r="AF20" s="24"/>
      <c r="AG20" s="2"/>
      <c r="AH20" s="25"/>
      <c r="AI20" s="25"/>
      <c r="AJ20" s="25"/>
      <c r="AK20" s="22" t="str">
        <f t="shared" si="2"/>
        <v xml:space="preserve"> </v>
      </c>
      <c r="AL20" s="22" t="str">
        <f t="shared" si="3"/>
        <v xml:space="preserve"> </v>
      </c>
      <c r="AM20" s="29" t="s">
        <v>38</v>
      </c>
      <c r="AN20" s="30" t="s">
        <v>35</v>
      </c>
      <c r="AO20" s="24" t="s">
        <v>34</v>
      </c>
      <c r="AP20" s="30" t="str">
        <f t="shared" si="4"/>
        <v>1996/QĐ-ĐHKT,ngày 27/05/2015 của Hiệu trưởng Trường ĐHKT-ĐHQGHN</v>
      </c>
      <c r="AQ20" s="19"/>
      <c r="AR20" s="54"/>
      <c r="AS20" s="30"/>
      <c r="AT20" s="30"/>
      <c r="AU20" s="30"/>
      <c r="AV20" s="30"/>
      <c r="AW20" s="30"/>
      <c r="AX20" s="30"/>
      <c r="AY20" s="30"/>
      <c r="AZ20" s="30"/>
    </row>
    <row r="21" spans="1:52" s="32" customFormat="1" ht="51" customHeight="1" x14ac:dyDescent="0.25">
      <c r="A21" s="90" t="s">
        <v>49</v>
      </c>
      <c r="B21" s="21">
        <v>15</v>
      </c>
      <c r="C21" s="22" t="e">
        <f>VLOOKUP(F21,'[4]tong K24'!$B$7:$C$571,2,0)</f>
        <v>#N/A</v>
      </c>
      <c r="D21" s="3"/>
      <c r="E21" s="4"/>
      <c r="F21" s="45" t="str">
        <f t="shared" si="0"/>
        <v xml:space="preserve"> </v>
      </c>
      <c r="G21" s="24"/>
      <c r="H21" s="22" t="e">
        <f>VLOOKUP(F21,'[4]tong K24'!$B$7:$I$571,8,0)</f>
        <v>#N/A</v>
      </c>
      <c r="I21" s="22" t="e">
        <f>VLOOKUP(F21,'[4]tong K24'!$B$7:$G$571,6,0)</f>
        <v>#N/A</v>
      </c>
      <c r="J21" s="25" t="e">
        <f>VLOOKUP(F21,'[5]tong thong qua'!$B$2:$I$173,8,0)</f>
        <v>#N/A</v>
      </c>
      <c r="K21" s="25" t="e">
        <f>VLOOKUP(F21,'[5]tong thong qua'!$B$2:$G$173,6,0)</f>
        <v>#N/A</v>
      </c>
      <c r="L21" s="25" t="e">
        <f>VLOOKUP(F21,'[5]tong thong qua'!$B$2:$J$173,9,0)</f>
        <v>#N/A</v>
      </c>
      <c r="M21" s="25"/>
      <c r="N21" s="25"/>
      <c r="O21" s="25" t="e">
        <f>VLOOKUP(F21,'[5]tong thong qua'!$B$2:$K$173,10,0)</f>
        <v>#N/A</v>
      </c>
      <c r="P21" s="25" t="e">
        <f>VLOOKUP(F21,'[5]tong thong qua'!$B$2:$M$173,12,0)</f>
        <v>#N/A</v>
      </c>
      <c r="Q21" s="25" t="e">
        <f>VLOOKUP(F21,'[5]tong thong qua'!$B$2:$N$173,13,0)</f>
        <v>#N/A</v>
      </c>
      <c r="R21" s="25" t="e">
        <f>VLOOKUP(F21,'[5]tong thong qua'!$B$2:$P$173,15,0)</f>
        <v>#N/A</v>
      </c>
      <c r="S21" s="26" t="e">
        <f>VLOOKUP(F21,'[6]chen TL'!$G$2:$AL$65,32,0)</f>
        <v>#N/A</v>
      </c>
      <c r="T21" s="26"/>
      <c r="U21" s="27" t="e">
        <f>VLOOKUP(F21,'[6]chen TL'!$G$2:$AO$65,35,0)</f>
        <v>#N/A</v>
      </c>
      <c r="V21" s="21" t="e">
        <f t="shared" si="6"/>
        <v>#N/A</v>
      </c>
      <c r="W21" s="25"/>
      <c r="X21" s="25"/>
      <c r="Y21" s="26" t="e">
        <f>VLOOKUP(F21,'[6]chen TL'!$G$2:$AT$66,40,0)</f>
        <v>#N/A</v>
      </c>
      <c r="Z21" s="21" t="e">
        <f>VLOOKUP(F21,'[6]chen TL'!$G$2:$U$65,15,0)</f>
        <v>#N/A</v>
      </c>
      <c r="AA21" s="21" t="e">
        <f>VLOOKUP(F21,'[6]chen TL'!$G$2:$X$65,18,0)</f>
        <v>#N/A</v>
      </c>
      <c r="AB21" s="21" t="e">
        <f>VLOOKUP(F21,'[6]chen TL'!$G$2:$AA$65,21,0)</f>
        <v>#N/A</v>
      </c>
      <c r="AC21" s="21" t="e">
        <f>VLOOKUP(F21,'[6]chen TL'!$G$2:$AD$65,24,0)</f>
        <v>#N/A</v>
      </c>
      <c r="AD21" s="21" t="e">
        <f>VLOOKUP(F21,'[6]chen TL'!$G$2:$AG$65,27,0)</f>
        <v>#N/A</v>
      </c>
      <c r="AE21" s="21" t="e">
        <f>VLOOKUP(F21,'[6]chen TL'!$G$2:$AW$65,43,0)</f>
        <v>#N/A</v>
      </c>
      <c r="AF21" s="24"/>
      <c r="AG21" s="2"/>
      <c r="AH21" s="25"/>
      <c r="AI21" s="25"/>
      <c r="AJ21" s="25" t="s">
        <v>121</v>
      </c>
      <c r="AK21" s="22" t="str">
        <f t="shared" si="2"/>
        <v xml:space="preserve"> </v>
      </c>
      <c r="AL21" s="22" t="str">
        <f t="shared" si="3"/>
        <v xml:space="preserve"> </v>
      </c>
      <c r="AM21" s="29" t="s">
        <v>38</v>
      </c>
      <c r="AN21" s="30" t="s">
        <v>35</v>
      </c>
      <c r="AO21" s="24" t="s">
        <v>34</v>
      </c>
      <c r="AP21" s="30" t="str">
        <f t="shared" si="4"/>
        <v>1996/QĐ-ĐHKT,ngày 27/05/2015 của Hiệu trưởng Trường ĐHKT-ĐHQGHN</v>
      </c>
      <c r="AQ21" s="35"/>
      <c r="AR21" s="5"/>
      <c r="AS21" s="30"/>
      <c r="AT21" s="7"/>
      <c r="AU21" s="7"/>
      <c r="AV21" s="30"/>
      <c r="AW21" s="30"/>
      <c r="AX21" s="30"/>
      <c r="AY21" s="30"/>
      <c r="AZ21" s="30"/>
    </row>
    <row r="22" spans="1:52" s="32" customFormat="1" ht="51" customHeight="1" x14ac:dyDescent="0.25">
      <c r="A22" s="90" t="s">
        <v>50</v>
      </c>
      <c r="B22" s="21">
        <v>16</v>
      </c>
      <c r="C22" s="22" t="e">
        <f>VLOOKUP(F22,'[4]tong K24'!$B$7:$C$571,2,0)</f>
        <v>#N/A</v>
      </c>
      <c r="D22" s="3"/>
      <c r="E22" s="4"/>
      <c r="F22" s="45" t="str">
        <f t="shared" si="0"/>
        <v xml:space="preserve"> </v>
      </c>
      <c r="G22" s="24"/>
      <c r="H22" s="22" t="e">
        <f>VLOOKUP(F22,'[4]tong K24'!$B$7:$I$571,8,0)</f>
        <v>#N/A</v>
      </c>
      <c r="I22" s="22" t="e">
        <f>VLOOKUP(F22,'[4]tong K24'!$B$7:$G$571,6,0)</f>
        <v>#N/A</v>
      </c>
      <c r="J22" s="25" t="e">
        <f>VLOOKUP(F22,'[5]tong thong qua'!$B$2:$I$173,8,0)</f>
        <v>#N/A</v>
      </c>
      <c r="K22" s="25" t="e">
        <f>VLOOKUP(F22,'[5]tong thong qua'!$B$2:$G$173,6,0)</f>
        <v>#N/A</v>
      </c>
      <c r="L22" s="25" t="e">
        <f>VLOOKUP(F22,'[5]tong thong qua'!$B$2:$J$173,9,0)</f>
        <v>#N/A</v>
      </c>
      <c r="M22" s="25"/>
      <c r="N22" s="25"/>
      <c r="O22" s="25" t="e">
        <f>VLOOKUP(F22,'[5]tong thong qua'!$B$2:$K$173,10,0)</f>
        <v>#N/A</v>
      </c>
      <c r="P22" s="25" t="e">
        <f>VLOOKUP(F22,'[5]tong thong qua'!$B$2:$M$173,12,0)</f>
        <v>#N/A</v>
      </c>
      <c r="Q22" s="25" t="e">
        <f>VLOOKUP(F22,'[5]tong thong qua'!$B$2:$N$173,13,0)</f>
        <v>#N/A</v>
      </c>
      <c r="R22" s="25" t="e">
        <f>VLOOKUP(F22,'[5]tong thong qua'!$B$2:$P$173,15,0)</f>
        <v>#N/A</v>
      </c>
      <c r="S22" s="26" t="e">
        <f>VLOOKUP(F22,'[6]chen TL'!$G$2:$AL$65,32,0)</f>
        <v>#N/A</v>
      </c>
      <c r="T22" s="26"/>
      <c r="U22" s="27" t="e">
        <f>VLOOKUP(F22,'[6]chen TL'!$G$2:$AO$65,35,0)</f>
        <v>#N/A</v>
      </c>
      <c r="V22" s="21" t="e">
        <f t="shared" si="6"/>
        <v>#N/A</v>
      </c>
      <c r="W22" s="25"/>
      <c r="X22" s="25"/>
      <c r="Y22" s="26" t="e">
        <f>VLOOKUP(F22,'[6]chen TL'!$G$2:$AT$66,40,0)</f>
        <v>#N/A</v>
      </c>
      <c r="Z22" s="21" t="e">
        <f>VLOOKUP(F22,'[6]chen TL'!$G$2:$U$65,15,0)</f>
        <v>#N/A</v>
      </c>
      <c r="AA22" s="21" t="e">
        <f>VLOOKUP(F22,'[6]chen TL'!$G$2:$X$65,18,0)</f>
        <v>#N/A</v>
      </c>
      <c r="AB22" s="21" t="e">
        <f>VLOOKUP(F22,'[6]chen TL'!$G$2:$AA$65,21,0)</f>
        <v>#N/A</v>
      </c>
      <c r="AC22" s="21" t="e">
        <f>VLOOKUP(F22,'[6]chen TL'!$G$2:$AD$65,24,0)</f>
        <v>#N/A</v>
      </c>
      <c r="AD22" s="21" t="e">
        <f>VLOOKUP(F22,'[6]chen TL'!$G$2:$AG$65,27,0)</f>
        <v>#N/A</v>
      </c>
      <c r="AE22" s="21" t="e">
        <f>VLOOKUP(F22,'[6]chen TL'!$G$2:$AW$65,43,0)</f>
        <v>#N/A</v>
      </c>
      <c r="AF22" s="24"/>
      <c r="AG22" s="2"/>
      <c r="AH22" s="25"/>
      <c r="AI22" s="25"/>
      <c r="AJ22" s="25"/>
      <c r="AK22" s="22" t="str">
        <f t="shared" si="2"/>
        <v xml:space="preserve"> </v>
      </c>
      <c r="AL22" s="22" t="str">
        <f t="shared" si="3"/>
        <v xml:space="preserve"> </v>
      </c>
      <c r="AM22" s="29" t="s">
        <v>38</v>
      </c>
      <c r="AN22" s="30" t="s">
        <v>35</v>
      </c>
      <c r="AO22" s="24" t="s">
        <v>34</v>
      </c>
      <c r="AP22" s="30" t="str">
        <f t="shared" si="4"/>
        <v>1996/QĐ-ĐHKT,ngày 27/05/2015 của Hiệu trưởng Trường ĐHKT-ĐHQGHN</v>
      </c>
      <c r="AQ22" s="30"/>
      <c r="AR22" s="30"/>
      <c r="AS22" s="7"/>
      <c r="AT22" s="7"/>
      <c r="AU22" s="7"/>
      <c r="AV22" s="30"/>
      <c r="AW22" s="30"/>
      <c r="AX22" s="30"/>
      <c r="AY22" s="30"/>
      <c r="AZ22" s="30"/>
    </row>
    <row r="23" spans="1:52" s="32" customFormat="1" ht="51" customHeight="1" x14ac:dyDescent="0.25">
      <c r="A23" s="90" t="s">
        <v>51</v>
      </c>
      <c r="B23" s="21">
        <v>17</v>
      </c>
      <c r="C23" s="22" t="e">
        <f>VLOOKUP(F23,'[4]tong K24'!$B$7:$C$571,2,0)</f>
        <v>#N/A</v>
      </c>
      <c r="D23" s="3"/>
      <c r="E23" s="4"/>
      <c r="F23" s="45" t="str">
        <f t="shared" si="0"/>
        <v xml:space="preserve"> </v>
      </c>
      <c r="G23" s="24"/>
      <c r="H23" s="22" t="e">
        <f>VLOOKUP(F23,'[4]tong K24'!$B$7:$I$571,8,0)</f>
        <v>#N/A</v>
      </c>
      <c r="I23" s="22" t="e">
        <f>VLOOKUP(F23,'[4]tong K24'!$B$7:$G$571,6,0)</f>
        <v>#N/A</v>
      </c>
      <c r="J23" s="25" t="e">
        <f>VLOOKUP(F23,'[5]tong thong qua'!$B$2:$I$173,8,0)</f>
        <v>#N/A</v>
      </c>
      <c r="K23" s="25" t="e">
        <f>VLOOKUP(F23,'[5]tong thong qua'!$B$2:$G$173,6,0)</f>
        <v>#N/A</v>
      </c>
      <c r="L23" s="25" t="e">
        <f>VLOOKUP(F23,'[5]tong thong qua'!$B$2:$J$173,9,0)</f>
        <v>#N/A</v>
      </c>
      <c r="M23" s="25"/>
      <c r="N23" s="25"/>
      <c r="O23" s="25" t="e">
        <f>VLOOKUP(F23,'[5]tong thong qua'!$B$2:$K$173,10,0)</f>
        <v>#N/A</v>
      </c>
      <c r="P23" s="25" t="e">
        <f>VLOOKUP(F23,'[5]tong thong qua'!$B$2:$M$173,12,0)</f>
        <v>#N/A</v>
      </c>
      <c r="Q23" s="25" t="e">
        <f>VLOOKUP(F23,'[5]tong thong qua'!$B$2:$N$173,13,0)</f>
        <v>#N/A</v>
      </c>
      <c r="R23" s="25" t="e">
        <f>VLOOKUP(F23,'[5]tong thong qua'!$B$2:$P$173,15,0)</f>
        <v>#N/A</v>
      </c>
      <c r="S23" s="26" t="e">
        <f>VLOOKUP(F23,'[6]chen TL'!$G$2:$AL$65,32,0)</f>
        <v>#N/A</v>
      </c>
      <c r="T23" s="26"/>
      <c r="U23" s="27" t="e">
        <f>VLOOKUP(F23,'[6]chen TL'!$G$2:$AO$65,35,0)</f>
        <v>#N/A</v>
      </c>
      <c r="V23" s="21" t="e">
        <f t="shared" si="6"/>
        <v>#N/A</v>
      </c>
      <c r="W23" s="25"/>
      <c r="X23" s="25"/>
      <c r="Y23" s="26" t="e">
        <f>VLOOKUP(F23,'[6]chen TL'!$G$2:$AT$66,40,0)</f>
        <v>#N/A</v>
      </c>
      <c r="Z23" s="21" t="e">
        <f>VLOOKUP(F23,'[6]chen TL'!$G$2:$U$65,15,0)</f>
        <v>#N/A</v>
      </c>
      <c r="AA23" s="21" t="e">
        <f>VLOOKUP(F23,'[6]chen TL'!$G$2:$X$65,18,0)</f>
        <v>#N/A</v>
      </c>
      <c r="AB23" s="21" t="e">
        <f>VLOOKUP(F23,'[6]chen TL'!$G$2:$AA$65,21,0)</f>
        <v>#N/A</v>
      </c>
      <c r="AC23" s="21" t="e">
        <f>VLOOKUP(F23,'[6]chen TL'!$G$2:$AD$65,24,0)</f>
        <v>#N/A</v>
      </c>
      <c r="AD23" s="21" t="e">
        <f>VLOOKUP(F23,'[6]chen TL'!$G$2:$AG$65,27,0)</f>
        <v>#N/A</v>
      </c>
      <c r="AE23" s="21" t="e">
        <f>VLOOKUP(F23,'[6]chen TL'!$G$2:$AW$65,43,0)</f>
        <v>#N/A</v>
      </c>
      <c r="AF23" s="24"/>
      <c r="AG23" s="2"/>
      <c r="AH23" s="25"/>
      <c r="AI23" s="25"/>
      <c r="AJ23" s="25"/>
      <c r="AK23" s="22" t="str">
        <f t="shared" si="2"/>
        <v xml:space="preserve"> </v>
      </c>
      <c r="AL23" s="22" t="str">
        <f t="shared" si="3"/>
        <v xml:space="preserve"> </v>
      </c>
      <c r="AM23" s="29" t="s">
        <v>38</v>
      </c>
      <c r="AN23" s="30" t="s">
        <v>35</v>
      </c>
      <c r="AO23" s="24" t="s">
        <v>34</v>
      </c>
      <c r="AP23" s="30" t="str">
        <f t="shared" si="4"/>
        <v>1996/QĐ-ĐHKT,ngày 27/05/2015 của Hiệu trưởng Trường ĐHKT-ĐHQGHN</v>
      </c>
      <c r="AQ23" s="35"/>
      <c r="AR23" s="35"/>
      <c r="AS23" s="30"/>
      <c r="AT23" s="30"/>
      <c r="AU23" s="30"/>
      <c r="AV23" s="30"/>
      <c r="AW23" s="30"/>
      <c r="AX23" s="30"/>
      <c r="AY23" s="30"/>
      <c r="AZ23" s="30"/>
    </row>
    <row r="24" spans="1:52" s="32" customFormat="1" ht="69.75" customHeight="1" x14ac:dyDescent="0.25">
      <c r="A24" s="90" t="s">
        <v>52</v>
      </c>
      <c r="B24" s="21">
        <v>18</v>
      </c>
      <c r="C24" s="22" t="e">
        <f>VLOOKUP(F24,'[4]tong K24'!$B$7:$C$571,2,0)</f>
        <v>#N/A</v>
      </c>
      <c r="D24" s="3"/>
      <c r="E24" s="4"/>
      <c r="F24" s="45" t="str">
        <f t="shared" si="0"/>
        <v xml:space="preserve"> </v>
      </c>
      <c r="G24" s="24"/>
      <c r="H24" s="22" t="e">
        <f>VLOOKUP(F24,'[4]tong K24'!$B$7:$I$571,8,0)</f>
        <v>#N/A</v>
      </c>
      <c r="I24" s="22" t="e">
        <f>VLOOKUP(F24,'[4]tong K24'!$B$7:$G$571,6,0)</f>
        <v>#N/A</v>
      </c>
      <c r="J24" s="25" t="e">
        <f>VLOOKUP(F24,'[5]tong thong qua'!$B$2:$I$173,8,0)</f>
        <v>#N/A</v>
      </c>
      <c r="K24" s="25" t="e">
        <f>VLOOKUP(F24,'[5]tong thong qua'!$B$2:$G$173,6,0)</f>
        <v>#N/A</v>
      </c>
      <c r="L24" s="25" t="e">
        <f>VLOOKUP(F24,'[5]tong thong qua'!$B$2:$J$173,9,0)</f>
        <v>#N/A</v>
      </c>
      <c r="M24" s="25"/>
      <c r="N24" s="25"/>
      <c r="O24" s="25" t="e">
        <f>VLOOKUP(F24,'[5]tong thong qua'!$B$2:$K$173,10,0)</f>
        <v>#N/A</v>
      </c>
      <c r="P24" s="25" t="e">
        <f>VLOOKUP(F24,'[5]tong thong qua'!$B$2:$M$173,12,0)</f>
        <v>#N/A</v>
      </c>
      <c r="Q24" s="25" t="e">
        <f>VLOOKUP(F24,'[5]tong thong qua'!$B$2:$N$173,13,0)</f>
        <v>#N/A</v>
      </c>
      <c r="R24" s="25" t="e">
        <f>VLOOKUP(F24,'[5]tong thong qua'!$B$2:$P$173,15,0)</f>
        <v>#N/A</v>
      </c>
      <c r="S24" s="26" t="e">
        <f>VLOOKUP(F24,'[6]chen TL'!$G$2:$AL$65,32,0)</f>
        <v>#N/A</v>
      </c>
      <c r="T24" s="26"/>
      <c r="U24" s="27" t="e">
        <f>VLOOKUP(F24,'[6]chen TL'!$G$2:$AO$65,35,0)</f>
        <v>#N/A</v>
      </c>
      <c r="V24" s="21" t="e">
        <f t="shared" si="6"/>
        <v>#N/A</v>
      </c>
      <c r="W24" s="25"/>
      <c r="X24" s="25"/>
      <c r="Y24" s="26" t="e">
        <f>VLOOKUP(F24,'[6]chen TL'!$G$2:$AT$66,40,0)</f>
        <v>#N/A</v>
      </c>
      <c r="Z24" s="21" t="e">
        <f>VLOOKUP(F24,'[6]chen TL'!$G$2:$U$65,15,0)</f>
        <v>#N/A</v>
      </c>
      <c r="AA24" s="21" t="e">
        <f>VLOOKUP(F24,'[6]chen TL'!$G$2:$X$65,18,0)</f>
        <v>#N/A</v>
      </c>
      <c r="AB24" s="21" t="e">
        <f>VLOOKUP(F24,'[6]chen TL'!$G$2:$AA$65,21,0)</f>
        <v>#N/A</v>
      </c>
      <c r="AC24" s="21" t="e">
        <f>VLOOKUP(F24,'[6]chen TL'!$G$2:$AD$65,24,0)</f>
        <v>#N/A</v>
      </c>
      <c r="AD24" s="21" t="e">
        <f>VLOOKUP(F24,'[6]chen TL'!$G$2:$AG$65,27,0)</f>
        <v>#N/A</v>
      </c>
      <c r="AE24" s="21" t="e">
        <f>VLOOKUP(F24,'[6]chen TL'!$G$2:$AW$65,43,0)</f>
        <v>#N/A</v>
      </c>
      <c r="AF24" s="24"/>
      <c r="AG24" s="2"/>
      <c r="AH24" s="25"/>
      <c r="AI24" s="25"/>
      <c r="AJ24" s="25"/>
      <c r="AK24" s="22" t="str">
        <f t="shared" si="2"/>
        <v xml:space="preserve"> </v>
      </c>
      <c r="AL24" s="22" t="str">
        <f t="shared" si="3"/>
        <v xml:space="preserve"> </v>
      </c>
      <c r="AM24" s="29" t="s">
        <v>38</v>
      </c>
      <c r="AN24" s="30" t="s">
        <v>35</v>
      </c>
      <c r="AO24" s="24" t="s">
        <v>34</v>
      </c>
      <c r="AP24" s="30" t="str">
        <f t="shared" si="4"/>
        <v>1996/QĐ-ĐHKT,ngày 27/05/2015 của Hiệu trưởng Trường ĐHKT-ĐHQGHN</v>
      </c>
      <c r="AQ24" s="35"/>
      <c r="AR24" s="5"/>
      <c r="AS24" s="30"/>
      <c r="AT24" s="7"/>
      <c r="AU24" s="7"/>
      <c r="AV24" s="30"/>
      <c r="AW24" s="30"/>
      <c r="AX24" s="30"/>
      <c r="AY24" s="30"/>
      <c r="AZ24" s="30"/>
    </row>
    <row r="25" spans="1:52" s="32" customFormat="1" ht="69.75" customHeight="1" x14ac:dyDescent="0.25">
      <c r="A25" s="90" t="s">
        <v>53</v>
      </c>
      <c r="B25" s="21">
        <v>19</v>
      </c>
      <c r="C25" s="22" t="e">
        <f>VLOOKUP(F25,'[4]tong K24'!$B$7:$C$571,2,0)</f>
        <v>#N/A</v>
      </c>
      <c r="D25" s="3"/>
      <c r="E25" s="4"/>
      <c r="F25" s="45" t="str">
        <f t="shared" si="0"/>
        <v xml:space="preserve"> </v>
      </c>
      <c r="G25" s="24"/>
      <c r="H25" s="22" t="e">
        <f>VLOOKUP(F25,'[4]tong K24'!$B$7:$I$571,8,0)</f>
        <v>#N/A</v>
      </c>
      <c r="I25" s="22" t="e">
        <f>VLOOKUP(F25,'[4]tong K24'!$B$7:$G$571,6,0)</f>
        <v>#N/A</v>
      </c>
      <c r="J25" s="25" t="e">
        <f>VLOOKUP(F25,'[5]tong thong qua'!$B$2:$I$173,8,0)</f>
        <v>#N/A</v>
      </c>
      <c r="K25" s="25" t="e">
        <f>VLOOKUP(F25,'[5]tong thong qua'!$B$2:$G$173,6,0)</f>
        <v>#N/A</v>
      </c>
      <c r="L25" s="25" t="e">
        <f>VLOOKUP(F25,'[5]tong thong qua'!$B$2:$J$173,9,0)</f>
        <v>#N/A</v>
      </c>
      <c r="M25" s="25"/>
      <c r="N25" s="25"/>
      <c r="O25" s="25" t="e">
        <f>VLOOKUP(F25,'[5]tong thong qua'!$B$2:$K$173,10,0)</f>
        <v>#N/A</v>
      </c>
      <c r="P25" s="25" t="e">
        <f>VLOOKUP(F25,'[5]tong thong qua'!$B$2:$M$173,12,0)</f>
        <v>#N/A</v>
      </c>
      <c r="Q25" s="25" t="e">
        <f>VLOOKUP(F25,'[5]tong thong qua'!$B$2:$N$173,13,0)</f>
        <v>#N/A</v>
      </c>
      <c r="R25" s="25" t="e">
        <f>VLOOKUP(F25,'[5]tong thong qua'!$B$2:$P$173,15,0)</f>
        <v>#N/A</v>
      </c>
      <c r="S25" s="26" t="e">
        <f>VLOOKUP(F25,'[6]chen TL'!$G$2:$AL$65,32,0)</f>
        <v>#N/A</v>
      </c>
      <c r="T25" s="26"/>
      <c r="U25" s="27" t="e">
        <f>VLOOKUP(F25,'[6]chen TL'!$G$2:$AO$65,35,0)</f>
        <v>#N/A</v>
      </c>
      <c r="V25" s="21" t="e">
        <f t="shared" si="6"/>
        <v>#N/A</v>
      </c>
      <c r="W25" s="25"/>
      <c r="X25" s="25"/>
      <c r="Y25" s="26" t="e">
        <f>VLOOKUP(F25,'[6]chen TL'!$G$2:$AT$66,40,0)</f>
        <v>#N/A</v>
      </c>
      <c r="Z25" s="21" t="e">
        <f>VLOOKUP(F25,'[6]chen TL'!$G$2:$U$65,15,0)</f>
        <v>#N/A</v>
      </c>
      <c r="AA25" s="21" t="e">
        <f>VLOOKUP(F25,'[6]chen TL'!$G$2:$X$65,18,0)</f>
        <v>#N/A</v>
      </c>
      <c r="AB25" s="21" t="e">
        <f>VLOOKUP(F25,'[6]chen TL'!$G$2:$AA$65,21,0)</f>
        <v>#N/A</v>
      </c>
      <c r="AC25" s="21" t="e">
        <f>VLOOKUP(F25,'[6]chen TL'!$G$2:$AD$65,24,0)</f>
        <v>#N/A</v>
      </c>
      <c r="AD25" s="21" t="e">
        <f>VLOOKUP(F25,'[6]chen TL'!$G$2:$AG$65,27,0)</f>
        <v>#N/A</v>
      </c>
      <c r="AE25" s="21" t="e">
        <f>VLOOKUP(F25,'[6]chen TL'!$G$2:$AW$65,43,0)</f>
        <v>#N/A</v>
      </c>
      <c r="AF25" s="24"/>
      <c r="AG25" s="2"/>
      <c r="AH25" s="25"/>
      <c r="AI25" s="25"/>
      <c r="AJ25" s="25"/>
      <c r="AK25" s="22" t="str">
        <f t="shared" si="2"/>
        <v xml:space="preserve"> </v>
      </c>
      <c r="AL25" s="22" t="str">
        <f t="shared" si="3"/>
        <v xml:space="preserve"> </v>
      </c>
      <c r="AM25" s="29" t="s">
        <v>38</v>
      </c>
      <c r="AN25" s="30" t="s">
        <v>35</v>
      </c>
      <c r="AO25" s="24" t="s">
        <v>34</v>
      </c>
      <c r="AP25" s="30" t="str">
        <f t="shared" si="4"/>
        <v>1996/QĐ-ĐHKT,ngày 27/05/2015 của Hiệu trưởng Trường ĐHKT-ĐHQGHN</v>
      </c>
      <c r="AQ25" s="35"/>
      <c r="AR25" s="35"/>
      <c r="AS25" s="30"/>
      <c r="AT25" s="30"/>
      <c r="AU25" s="30"/>
      <c r="AV25" s="30"/>
      <c r="AW25" s="30"/>
      <c r="AX25" s="30"/>
      <c r="AY25" s="30"/>
      <c r="AZ25" s="30"/>
    </row>
    <row r="26" spans="1:52" s="32" customFormat="1" ht="66.75" customHeight="1" x14ac:dyDescent="0.25">
      <c r="A26" s="90" t="s">
        <v>54</v>
      </c>
      <c r="B26" s="21">
        <v>20</v>
      </c>
      <c r="C26" s="22" t="e">
        <f>VLOOKUP(F26,'[4]tong K24'!$B$7:$C$571,2,0)</f>
        <v>#N/A</v>
      </c>
      <c r="D26" s="3"/>
      <c r="E26" s="4"/>
      <c r="F26" s="45" t="str">
        <f t="shared" si="0"/>
        <v xml:space="preserve"> </v>
      </c>
      <c r="G26" s="24"/>
      <c r="H26" s="22" t="e">
        <f>VLOOKUP(F26,'[4]tong K24'!$B$7:$I$571,8,0)</f>
        <v>#N/A</v>
      </c>
      <c r="I26" s="22" t="e">
        <f>VLOOKUP(F26,'[4]tong K24'!$B$7:$G$571,6,0)</f>
        <v>#N/A</v>
      </c>
      <c r="J26" s="25" t="e">
        <f>VLOOKUP(F26,'[5]tong thong qua'!$B$2:$I$173,8,0)</f>
        <v>#N/A</v>
      </c>
      <c r="K26" s="25" t="e">
        <f>VLOOKUP(F26,'[5]tong thong qua'!$B$2:$G$173,6,0)</f>
        <v>#N/A</v>
      </c>
      <c r="L26" s="25" t="e">
        <f>VLOOKUP(F26,'[5]tong thong qua'!$B$2:$J$173,9,0)</f>
        <v>#N/A</v>
      </c>
      <c r="M26" s="25"/>
      <c r="N26" s="25"/>
      <c r="O26" s="25" t="e">
        <f>VLOOKUP(F26,'[5]tong thong qua'!$B$2:$K$173,10,0)</f>
        <v>#N/A</v>
      </c>
      <c r="P26" s="25" t="e">
        <f>VLOOKUP(F26,'[5]tong thong qua'!$B$2:$M$173,12,0)</f>
        <v>#N/A</v>
      </c>
      <c r="Q26" s="25" t="e">
        <f>VLOOKUP(F26,'[5]tong thong qua'!$B$2:$N$173,13,0)</f>
        <v>#N/A</v>
      </c>
      <c r="R26" s="25" t="e">
        <f>VLOOKUP(F26,'[5]tong thong qua'!$B$2:$P$173,15,0)</f>
        <v>#N/A</v>
      </c>
      <c r="S26" s="26" t="e">
        <f>VLOOKUP(F26,'[6]chen TL'!$G$2:$AL$65,32,0)</f>
        <v>#N/A</v>
      </c>
      <c r="T26" s="26"/>
      <c r="U26" s="27" t="e">
        <f>VLOOKUP(F26,'[6]chen TL'!$G$2:$AO$65,35,0)</f>
        <v>#N/A</v>
      </c>
      <c r="V26" s="21" t="e">
        <f t="shared" si="6"/>
        <v>#N/A</v>
      </c>
      <c r="W26" s="25"/>
      <c r="X26" s="25"/>
      <c r="Y26" s="26" t="e">
        <f>VLOOKUP(F26,'[6]chen TL'!$G$2:$AT$66,40,0)</f>
        <v>#N/A</v>
      </c>
      <c r="Z26" s="21" t="e">
        <f>VLOOKUP(F26,'[6]chen TL'!$G$2:$U$65,15,0)</f>
        <v>#N/A</v>
      </c>
      <c r="AA26" s="21" t="e">
        <f>VLOOKUP(F26,'[6]chen TL'!$G$2:$X$65,18,0)</f>
        <v>#N/A</v>
      </c>
      <c r="AB26" s="21" t="e">
        <f>VLOOKUP(F26,'[6]chen TL'!$G$2:$AA$65,21,0)</f>
        <v>#N/A</v>
      </c>
      <c r="AC26" s="21" t="e">
        <f>VLOOKUP(F26,'[6]chen TL'!$G$2:$AD$65,24,0)</f>
        <v>#N/A</v>
      </c>
      <c r="AD26" s="21" t="e">
        <f>VLOOKUP(F26,'[6]chen TL'!$G$2:$AG$65,27,0)</f>
        <v>#N/A</v>
      </c>
      <c r="AE26" s="21" t="e">
        <f>VLOOKUP(F26,'[6]chen TL'!$G$2:$AW$65,43,0)</f>
        <v>#N/A</v>
      </c>
      <c r="AF26" s="24"/>
      <c r="AG26" s="2"/>
      <c r="AH26" s="25"/>
      <c r="AI26" s="25"/>
      <c r="AJ26" s="25" t="s">
        <v>111</v>
      </c>
      <c r="AK26" s="22" t="str">
        <f t="shared" si="2"/>
        <v xml:space="preserve"> </v>
      </c>
      <c r="AL26" s="22" t="str">
        <f t="shared" si="3"/>
        <v xml:space="preserve"> </v>
      </c>
      <c r="AM26" s="29" t="s">
        <v>38</v>
      </c>
      <c r="AN26" s="30" t="s">
        <v>35</v>
      </c>
      <c r="AO26" s="24" t="s">
        <v>34</v>
      </c>
      <c r="AP26" s="30" t="str">
        <f t="shared" si="4"/>
        <v>1996/QĐ-ĐHKT,ngày 27/05/2015 của Hiệu trưởng Trường ĐHKT-ĐHQGHN</v>
      </c>
      <c r="AQ26" s="30"/>
      <c r="AR26" s="30"/>
      <c r="AS26" s="30"/>
      <c r="AT26" s="30"/>
      <c r="AU26" s="30"/>
      <c r="AV26" s="30"/>
      <c r="AW26" s="30"/>
      <c r="AX26" s="30"/>
      <c r="AY26" s="30"/>
      <c r="AZ26" s="30"/>
    </row>
    <row r="27" spans="1:52" s="32" customFormat="1" ht="51" customHeight="1" x14ac:dyDescent="0.25">
      <c r="A27" s="90" t="s">
        <v>55</v>
      </c>
      <c r="B27" s="21">
        <v>21</v>
      </c>
      <c r="C27" s="22" t="e">
        <f>VLOOKUP(F27,'[4]tong K24'!$B$7:$C$571,2,0)</f>
        <v>#N/A</v>
      </c>
      <c r="D27" s="3"/>
      <c r="E27" s="4"/>
      <c r="F27" s="45" t="str">
        <f t="shared" si="0"/>
        <v xml:space="preserve"> </v>
      </c>
      <c r="G27" s="24"/>
      <c r="H27" s="22" t="e">
        <f>VLOOKUP(F27,'[4]tong K24'!$B$7:$I$571,8,0)</f>
        <v>#N/A</v>
      </c>
      <c r="I27" s="22" t="e">
        <f>VLOOKUP(F27,'[4]tong K24'!$B$7:$G$571,6,0)</f>
        <v>#N/A</v>
      </c>
      <c r="J27" s="25" t="e">
        <f>VLOOKUP(F27,'[5]tong thong qua'!$B$2:$I$173,8,0)</f>
        <v>#N/A</v>
      </c>
      <c r="K27" s="25" t="e">
        <f>VLOOKUP(F27,'[5]tong thong qua'!$B$2:$G$173,6,0)</f>
        <v>#N/A</v>
      </c>
      <c r="L27" s="25" t="e">
        <f>VLOOKUP(F27,'[5]tong thong qua'!$B$2:$J$173,9,0)</f>
        <v>#N/A</v>
      </c>
      <c r="M27" s="25"/>
      <c r="N27" s="25"/>
      <c r="O27" s="25" t="e">
        <f>VLOOKUP(F27,'[5]tong thong qua'!$B$2:$K$173,10,0)</f>
        <v>#N/A</v>
      </c>
      <c r="P27" s="25" t="e">
        <f>VLOOKUP(F27,'[5]tong thong qua'!$B$2:$M$173,12,0)</f>
        <v>#N/A</v>
      </c>
      <c r="Q27" s="25" t="e">
        <f>VLOOKUP(F27,'[5]tong thong qua'!$B$2:$N$173,13,0)</f>
        <v>#N/A</v>
      </c>
      <c r="R27" s="25" t="e">
        <f>VLOOKUP(F27,'[5]tong thong qua'!$B$2:$P$173,15,0)</f>
        <v>#N/A</v>
      </c>
      <c r="S27" s="26" t="e">
        <f>VLOOKUP(F27,'[6]chen TL'!$G$2:$AL$65,32,0)</f>
        <v>#N/A</v>
      </c>
      <c r="T27" s="26"/>
      <c r="U27" s="27" t="e">
        <f>VLOOKUP(F27,'[6]chen TL'!$G$2:$AO$65,35,0)</f>
        <v>#N/A</v>
      </c>
      <c r="V27" s="21" t="e">
        <f t="shared" si="6"/>
        <v>#N/A</v>
      </c>
      <c r="W27" s="25"/>
      <c r="X27" s="25"/>
      <c r="Y27" s="26" t="e">
        <f>VLOOKUP(F27,'[6]chen TL'!$G$2:$AT$66,40,0)</f>
        <v>#N/A</v>
      </c>
      <c r="Z27" s="21" t="e">
        <f>VLOOKUP(F27,'[6]chen TL'!$G$2:$U$65,15,0)</f>
        <v>#N/A</v>
      </c>
      <c r="AA27" s="21" t="e">
        <f>VLOOKUP(F27,'[6]chen TL'!$G$2:$X$65,18,0)</f>
        <v>#N/A</v>
      </c>
      <c r="AB27" s="21" t="e">
        <f>VLOOKUP(F27,'[6]chen TL'!$G$2:$AA$65,21,0)</f>
        <v>#N/A</v>
      </c>
      <c r="AC27" s="21" t="e">
        <f>VLOOKUP(F27,'[6]chen TL'!$G$2:$AD$65,24,0)</f>
        <v>#N/A</v>
      </c>
      <c r="AD27" s="21" t="e">
        <f>VLOOKUP(F27,'[6]chen TL'!$G$2:$AG$65,27,0)</f>
        <v>#N/A</v>
      </c>
      <c r="AE27" s="21" t="e">
        <f>VLOOKUP(F27,'[6]chen TL'!$G$2:$AW$65,43,0)</f>
        <v>#N/A</v>
      </c>
      <c r="AF27" s="24"/>
      <c r="AG27" s="2"/>
      <c r="AH27" s="25"/>
      <c r="AI27" s="25"/>
      <c r="AJ27" s="25"/>
      <c r="AK27" s="22" t="str">
        <f t="shared" si="2"/>
        <v xml:space="preserve"> </v>
      </c>
      <c r="AL27" s="22" t="str">
        <f t="shared" si="3"/>
        <v xml:space="preserve"> </v>
      </c>
      <c r="AM27" s="29" t="s">
        <v>38</v>
      </c>
      <c r="AN27" s="30" t="s">
        <v>35</v>
      </c>
      <c r="AO27" s="24" t="s">
        <v>34</v>
      </c>
      <c r="AP27" s="30" t="str">
        <f t="shared" si="4"/>
        <v>1996/QĐ-ĐHKT,ngày 27/05/2015 của Hiệu trưởng Trường ĐHKT-ĐHQGHN</v>
      </c>
      <c r="AQ27" s="35"/>
      <c r="AR27" s="5"/>
      <c r="AS27" s="7"/>
      <c r="AT27" s="7"/>
      <c r="AU27" s="7"/>
      <c r="AV27" s="30"/>
      <c r="AW27" s="30"/>
      <c r="AX27" s="30"/>
      <c r="AY27" s="30"/>
      <c r="AZ27" s="30"/>
    </row>
    <row r="28" spans="1:52" s="32" customFormat="1" ht="51" customHeight="1" x14ac:dyDescent="0.25">
      <c r="A28" s="90" t="s">
        <v>56</v>
      </c>
      <c r="B28" s="21">
        <v>22</v>
      </c>
      <c r="C28" s="22" t="e">
        <f>VLOOKUP(F28,'[4]tong K24'!$B$7:$C$571,2,0)</f>
        <v>#N/A</v>
      </c>
      <c r="D28" s="3"/>
      <c r="E28" s="4"/>
      <c r="F28" s="45" t="str">
        <f t="shared" si="0"/>
        <v xml:space="preserve"> </v>
      </c>
      <c r="G28" s="24"/>
      <c r="H28" s="22" t="e">
        <f>VLOOKUP(F28,'[4]tong K24'!$B$7:$I$571,8,0)</f>
        <v>#N/A</v>
      </c>
      <c r="I28" s="22" t="e">
        <f>VLOOKUP(F28,'[4]tong K24'!$B$7:$G$571,6,0)</f>
        <v>#N/A</v>
      </c>
      <c r="J28" s="25" t="e">
        <f>VLOOKUP(F28,'[5]tong thong qua'!$B$2:$I$173,8,0)</f>
        <v>#N/A</v>
      </c>
      <c r="K28" s="25" t="e">
        <f>VLOOKUP(F28,'[5]tong thong qua'!$B$2:$G$173,6,0)</f>
        <v>#N/A</v>
      </c>
      <c r="L28" s="25" t="e">
        <f>VLOOKUP(F28,'[5]tong thong qua'!$B$2:$J$173,9,0)</f>
        <v>#N/A</v>
      </c>
      <c r="M28" s="25"/>
      <c r="N28" s="25"/>
      <c r="O28" s="25" t="e">
        <f>VLOOKUP(F28,'[5]tong thong qua'!$B$2:$K$173,10,0)</f>
        <v>#N/A</v>
      </c>
      <c r="P28" s="25" t="e">
        <f>VLOOKUP(F28,'[5]tong thong qua'!$B$2:$M$173,12,0)</f>
        <v>#N/A</v>
      </c>
      <c r="Q28" s="25" t="e">
        <f>VLOOKUP(F28,'[5]tong thong qua'!$B$2:$N$173,13,0)</f>
        <v>#N/A</v>
      </c>
      <c r="R28" s="25" t="e">
        <f>VLOOKUP(F28,'[5]tong thong qua'!$B$2:$P$173,15,0)</f>
        <v>#N/A</v>
      </c>
      <c r="S28" s="26" t="e">
        <f>VLOOKUP(F28,'[6]chen TL'!$G$2:$AL$65,32,0)</f>
        <v>#N/A</v>
      </c>
      <c r="T28" s="26"/>
      <c r="U28" s="27" t="e">
        <f>VLOOKUP(F28,'[6]chen TL'!$G$2:$AO$65,35,0)</f>
        <v>#N/A</v>
      </c>
      <c r="V28" s="21" t="e">
        <f t="shared" si="6"/>
        <v>#N/A</v>
      </c>
      <c r="W28" s="25"/>
      <c r="X28" s="25"/>
      <c r="Y28" s="26" t="e">
        <f>VLOOKUP(F28,'[6]chen TL'!$G$2:$AT$66,40,0)</f>
        <v>#N/A</v>
      </c>
      <c r="Z28" s="21" t="e">
        <f>VLOOKUP(F28,'[6]chen TL'!$G$2:$U$65,15,0)</f>
        <v>#N/A</v>
      </c>
      <c r="AA28" s="21" t="e">
        <f>VLOOKUP(F28,'[6]chen TL'!$G$2:$X$65,18,0)</f>
        <v>#N/A</v>
      </c>
      <c r="AB28" s="21" t="e">
        <f>VLOOKUP(F28,'[6]chen TL'!$G$2:$AA$65,21,0)</f>
        <v>#N/A</v>
      </c>
      <c r="AC28" s="21" t="e">
        <f>VLOOKUP(F28,'[6]chen TL'!$G$2:$AD$65,24,0)</f>
        <v>#N/A</v>
      </c>
      <c r="AD28" s="21" t="e">
        <f>VLOOKUP(F28,'[6]chen TL'!$G$2:$AG$65,27,0)</f>
        <v>#N/A</v>
      </c>
      <c r="AE28" s="21" t="e">
        <f>VLOOKUP(F28,'[6]chen TL'!$G$2:$AW$65,43,0)</f>
        <v>#N/A</v>
      </c>
      <c r="AF28" s="24"/>
      <c r="AG28" s="2"/>
      <c r="AH28" s="25"/>
      <c r="AI28" s="25"/>
      <c r="AJ28" s="25"/>
      <c r="AK28" s="22" t="str">
        <f t="shared" si="2"/>
        <v xml:space="preserve"> </v>
      </c>
      <c r="AL28" s="22" t="str">
        <f t="shared" si="3"/>
        <v xml:space="preserve"> </v>
      </c>
      <c r="AM28" s="29" t="s">
        <v>38</v>
      </c>
      <c r="AN28" s="30" t="s">
        <v>35</v>
      </c>
      <c r="AO28" s="24" t="s">
        <v>34</v>
      </c>
      <c r="AP28" s="30" t="str">
        <f t="shared" si="4"/>
        <v>1996/QĐ-ĐHKT,ngày 27/05/2015 của Hiệu trưởng Trường ĐHKT-ĐHQGHN</v>
      </c>
      <c r="AQ28" s="35"/>
      <c r="AR28" s="5"/>
      <c r="AS28" s="30"/>
      <c r="AT28" s="30"/>
      <c r="AU28" s="30"/>
      <c r="AV28" s="30"/>
      <c r="AW28" s="30"/>
      <c r="AX28" s="30"/>
      <c r="AY28" s="30"/>
      <c r="AZ28" s="30"/>
    </row>
    <row r="29" spans="1:52" s="32" customFormat="1" ht="51" customHeight="1" x14ac:dyDescent="0.25">
      <c r="A29" s="90" t="s">
        <v>57</v>
      </c>
      <c r="B29" s="21">
        <v>23</v>
      </c>
      <c r="C29" s="22" t="e">
        <f>VLOOKUP(F29,'[4]tong K24'!$B$7:$C$571,2,0)</f>
        <v>#N/A</v>
      </c>
      <c r="D29" s="3"/>
      <c r="E29" s="4"/>
      <c r="F29" s="45" t="str">
        <f t="shared" si="0"/>
        <v xml:space="preserve"> </v>
      </c>
      <c r="G29" s="24"/>
      <c r="H29" s="22" t="e">
        <f>VLOOKUP(F29,'[4]tong K24'!$B$7:$I$571,8,0)</f>
        <v>#N/A</v>
      </c>
      <c r="I29" s="22" t="e">
        <f>VLOOKUP(F29,'[4]tong K24'!$B$7:$G$571,6,0)</f>
        <v>#N/A</v>
      </c>
      <c r="J29" s="25" t="e">
        <f>VLOOKUP(F29,'[5]tong thong qua'!$B$2:$I$173,8,0)</f>
        <v>#N/A</v>
      </c>
      <c r="K29" s="25" t="e">
        <f>VLOOKUP(F29,'[5]tong thong qua'!$B$2:$G$173,6,0)</f>
        <v>#N/A</v>
      </c>
      <c r="L29" s="25" t="e">
        <f>VLOOKUP(F29,'[5]tong thong qua'!$B$2:$J$173,9,0)</f>
        <v>#N/A</v>
      </c>
      <c r="M29" s="25"/>
      <c r="N29" s="25"/>
      <c r="O29" s="25" t="e">
        <f>VLOOKUP(F29,'[5]tong thong qua'!$B$2:$K$173,10,0)</f>
        <v>#N/A</v>
      </c>
      <c r="P29" s="25" t="e">
        <f>VLOOKUP(F29,'[5]tong thong qua'!$B$2:$M$173,12,0)</f>
        <v>#N/A</v>
      </c>
      <c r="Q29" s="25" t="e">
        <f>VLOOKUP(F29,'[5]tong thong qua'!$B$2:$N$173,13,0)</f>
        <v>#N/A</v>
      </c>
      <c r="R29" s="25" t="e">
        <f>VLOOKUP(F29,'[5]tong thong qua'!$B$2:$P$173,15,0)</f>
        <v>#N/A</v>
      </c>
      <c r="S29" s="26" t="e">
        <f>VLOOKUP(F29,'[6]chen TL'!$G$2:$AL$65,32,0)</f>
        <v>#N/A</v>
      </c>
      <c r="T29" s="26"/>
      <c r="U29" s="27" t="e">
        <f>VLOOKUP(F29,'[6]chen TL'!$G$2:$AO$65,35,0)</f>
        <v>#N/A</v>
      </c>
      <c r="V29" s="21" t="e">
        <f t="shared" si="6"/>
        <v>#N/A</v>
      </c>
      <c r="W29" s="25"/>
      <c r="X29" s="25"/>
      <c r="Y29" s="26" t="e">
        <f>VLOOKUP(F29,'[6]chen TL'!$G$2:$AT$66,40,0)</f>
        <v>#N/A</v>
      </c>
      <c r="Z29" s="21" t="e">
        <f>VLOOKUP(F29,'[6]chen TL'!$G$2:$U$65,15,0)</f>
        <v>#N/A</v>
      </c>
      <c r="AA29" s="21" t="e">
        <f>VLOOKUP(F29,'[6]chen TL'!$G$2:$X$65,18,0)</f>
        <v>#N/A</v>
      </c>
      <c r="AB29" s="21" t="e">
        <f>VLOOKUP(F29,'[6]chen TL'!$G$2:$AA$65,21,0)</f>
        <v>#N/A</v>
      </c>
      <c r="AC29" s="21" t="e">
        <f>VLOOKUP(F29,'[6]chen TL'!$G$2:$AD$65,24,0)</f>
        <v>#N/A</v>
      </c>
      <c r="AD29" s="21" t="e">
        <f>VLOOKUP(F29,'[6]chen TL'!$G$2:$AG$65,27,0)</f>
        <v>#N/A</v>
      </c>
      <c r="AE29" s="21" t="e">
        <f>VLOOKUP(F29,'[6]chen TL'!$G$2:$AW$65,43,0)</f>
        <v>#N/A</v>
      </c>
      <c r="AF29" s="24"/>
      <c r="AG29" s="2"/>
      <c r="AH29" s="25"/>
      <c r="AI29" s="25"/>
      <c r="AJ29" s="25"/>
      <c r="AK29" s="22" t="str">
        <f t="shared" si="2"/>
        <v xml:space="preserve"> </v>
      </c>
      <c r="AL29" s="22" t="str">
        <f t="shared" si="3"/>
        <v xml:space="preserve"> </v>
      </c>
      <c r="AM29" s="29" t="s">
        <v>38</v>
      </c>
      <c r="AN29" s="30" t="s">
        <v>35</v>
      </c>
      <c r="AO29" s="24" t="s">
        <v>34</v>
      </c>
      <c r="AP29" s="30" t="str">
        <f t="shared" si="4"/>
        <v>1996/QĐ-ĐHKT,ngày 27/05/2015 của Hiệu trưởng Trường ĐHKT-ĐHQGHN</v>
      </c>
      <c r="AQ29" s="35"/>
      <c r="AR29" s="5"/>
      <c r="AS29" s="30"/>
      <c r="AT29" s="7"/>
      <c r="AU29" s="7"/>
      <c r="AV29" s="30"/>
      <c r="AW29" s="30"/>
      <c r="AX29" s="30"/>
      <c r="AY29" s="30"/>
      <c r="AZ29" s="30"/>
    </row>
    <row r="30" spans="1:52" s="32" customFormat="1" ht="51" customHeight="1" x14ac:dyDescent="0.25">
      <c r="A30" s="90" t="s">
        <v>58</v>
      </c>
      <c r="B30" s="21">
        <v>24</v>
      </c>
      <c r="C30" s="22" t="e">
        <f>VLOOKUP(F30,'[4]tong K24'!$B$7:$C$571,2,0)</f>
        <v>#N/A</v>
      </c>
      <c r="D30" s="3"/>
      <c r="E30" s="4"/>
      <c r="F30" s="45" t="str">
        <f t="shared" si="0"/>
        <v xml:space="preserve"> </v>
      </c>
      <c r="G30" s="24"/>
      <c r="H30" s="22" t="e">
        <f>VLOOKUP(F30,'[4]tong K24'!$B$7:$I$571,8,0)</f>
        <v>#N/A</v>
      </c>
      <c r="I30" s="22" t="e">
        <f>VLOOKUP(F30,'[4]tong K24'!$B$7:$G$571,6,0)</f>
        <v>#N/A</v>
      </c>
      <c r="J30" s="25" t="e">
        <f>VLOOKUP(F30,'[5]tong thong qua'!$B$2:$I$173,8,0)</f>
        <v>#N/A</v>
      </c>
      <c r="K30" s="25" t="e">
        <f>VLOOKUP(F30,'[5]tong thong qua'!$B$2:$G$173,6,0)</f>
        <v>#N/A</v>
      </c>
      <c r="L30" s="25" t="e">
        <f>VLOOKUP(F30,'[5]tong thong qua'!$B$2:$J$173,9,0)</f>
        <v>#N/A</v>
      </c>
      <c r="M30" s="25"/>
      <c r="N30" s="25"/>
      <c r="O30" s="25" t="e">
        <f>VLOOKUP(F30,'[5]tong thong qua'!$B$2:$K$173,10,0)</f>
        <v>#N/A</v>
      </c>
      <c r="P30" s="25" t="e">
        <f>VLOOKUP(F30,'[5]tong thong qua'!$B$2:$M$173,12,0)</f>
        <v>#N/A</v>
      </c>
      <c r="Q30" s="25" t="e">
        <f>VLOOKUP(F30,'[5]tong thong qua'!$B$2:$N$173,13,0)</f>
        <v>#N/A</v>
      </c>
      <c r="R30" s="25" t="e">
        <f>VLOOKUP(F30,'[5]tong thong qua'!$B$2:$P$173,15,0)</f>
        <v>#N/A</v>
      </c>
      <c r="S30" s="26" t="e">
        <f>VLOOKUP(F30,'[6]chen TL'!$G$2:$AL$65,32,0)</f>
        <v>#N/A</v>
      </c>
      <c r="T30" s="26"/>
      <c r="U30" s="27" t="e">
        <f>VLOOKUP(F30,'[6]chen TL'!$G$2:$AO$65,35,0)</f>
        <v>#N/A</v>
      </c>
      <c r="V30" s="21" t="e">
        <f t="shared" si="6"/>
        <v>#N/A</v>
      </c>
      <c r="W30" s="25"/>
      <c r="X30" s="25"/>
      <c r="Y30" s="26" t="e">
        <f>VLOOKUP(F30,'[6]chen TL'!$G$2:$AT$66,40,0)</f>
        <v>#N/A</v>
      </c>
      <c r="Z30" s="21" t="e">
        <f>VLOOKUP(F30,'[6]chen TL'!$G$2:$U$65,15,0)</f>
        <v>#N/A</v>
      </c>
      <c r="AA30" s="21" t="e">
        <f>VLOOKUP(F30,'[6]chen TL'!$G$2:$X$65,18,0)</f>
        <v>#N/A</v>
      </c>
      <c r="AB30" s="21" t="e">
        <f>VLOOKUP(F30,'[6]chen TL'!$G$2:$AA$65,21,0)</f>
        <v>#N/A</v>
      </c>
      <c r="AC30" s="21" t="e">
        <f>VLOOKUP(F30,'[6]chen TL'!$G$2:$AD$65,24,0)</f>
        <v>#N/A</v>
      </c>
      <c r="AD30" s="21" t="e">
        <f>VLOOKUP(F30,'[6]chen TL'!$G$2:$AG$65,27,0)</f>
        <v>#N/A</v>
      </c>
      <c r="AE30" s="21" t="e">
        <f>VLOOKUP(F30,'[6]chen TL'!$G$2:$AW$65,43,0)</f>
        <v>#N/A</v>
      </c>
      <c r="AF30" s="24"/>
      <c r="AG30" s="2"/>
      <c r="AH30" s="25"/>
      <c r="AI30" s="25"/>
      <c r="AJ30" s="25"/>
      <c r="AK30" s="22" t="str">
        <f t="shared" si="2"/>
        <v xml:space="preserve"> </v>
      </c>
      <c r="AL30" s="22" t="str">
        <f t="shared" si="3"/>
        <v xml:space="preserve"> </v>
      </c>
      <c r="AM30" s="29" t="s">
        <v>38</v>
      </c>
      <c r="AN30" s="30" t="s">
        <v>35</v>
      </c>
      <c r="AO30" s="24" t="s">
        <v>34</v>
      </c>
      <c r="AP30" s="30" t="str">
        <f t="shared" si="4"/>
        <v>1996/QĐ-ĐHKT,ngày 27/05/2015 của Hiệu trưởng Trường ĐHKT-ĐHQGHN</v>
      </c>
      <c r="AQ30" s="35"/>
      <c r="AR30" s="5"/>
      <c r="AS30" s="30"/>
      <c r="AT30" s="30"/>
      <c r="AU30" s="30"/>
      <c r="AV30" s="30"/>
      <c r="AW30" s="30"/>
      <c r="AX30" s="30"/>
      <c r="AY30" s="30"/>
      <c r="AZ30" s="30"/>
    </row>
    <row r="31" spans="1:52" s="32" customFormat="1" ht="51" customHeight="1" x14ac:dyDescent="0.25">
      <c r="A31" s="90" t="s">
        <v>59</v>
      </c>
      <c r="B31" s="21">
        <v>25</v>
      </c>
      <c r="C31" s="22" t="e">
        <f>VLOOKUP(F31,'[4]tong K24'!$B$7:$C$571,2,0)</f>
        <v>#N/A</v>
      </c>
      <c r="D31" s="3"/>
      <c r="E31" s="4"/>
      <c r="F31" s="45" t="str">
        <f t="shared" si="0"/>
        <v xml:space="preserve"> </v>
      </c>
      <c r="G31" s="24"/>
      <c r="H31" s="22" t="e">
        <f>VLOOKUP(F31,'[4]tong K24'!$B$7:$I$571,8,0)</f>
        <v>#N/A</v>
      </c>
      <c r="I31" s="22" t="e">
        <f>VLOOKUP(F31,'[4]tong K24'!$B$7:$G$571,6,0)</f>
        <v>#N/A</v>
      </c>
      <c r="J31" s="25" t="e">
        <f>VLOOKUP(F31,'[5]tong thong qua'!$B$2:$I$173,8,0)</f>
        <v>#N/A</v>
      </c>
      <c r="K31" s="25" t="e">
        <f>VLOOKUP(F31,'[5]tong thong qua'!$B$2:$G$173,6,0)</f>
        <v>#N/A</v>
      </c>
      <c r="L31" s="25" t="e">
        <f>VLOOKUP(F31,'[5]tong thong qua'!$B$2:$J$173,9,0)</f>
        <v>#N/A</v>
      </c>
      <c r="M31" s="25"/>
      <c r="N31" s="25"/>
      <c r="O31" s="25" t="e">
        <f>VLOOKUP(F31,'[5]tong thong qua'!$B$2:$K$173,10,0)</f>
        <v>#N/A</v>
      </c>
      <c r="P31" s="25" t="e">
        <f>VLOOKUP(F31,'[5]tong thong qua'!$B$2:$M$173,12,0)</f>
        <v>#N/A</v>
      </c>
      <c r="Q31" s="25" t="e">
        <f>VLOOKUP(F31,'[5]tong thong qua'!$B$2:$N$173,13,0)</f>
        <v>#N/A</v>
      </c>
      <c r="R31" s="25" t="e">
        <f>VLOOKUP(F31,'[5]tong thong qua'!$B$2:$P$173,15,0)</f>
        <v>#N/A</v>
      </c>
      <c r="S31" s="26" t="e">
        <f>VLOOKUP(F31,'[6]chen TL'!$G$2:$AL$65,32,0)</f>
        <v>#N/A</v>
      </c>
      <c r="T31" s="26"/>
      <c r="U31" s="27" t="e">
        <f>VLOOKUP(F31,'[6]chen TL'!$G$2:$AO$65,35,0)</f>
        <v>#N/A</v>
      </c>
      <c r="V31" s="21" t="e">
        <f t="shared" si="6"/>
        <v>#N/A</v>
      </c>
      <c r="W31" s="25"/>
      <c r="X31" s="25"/>
      <c r="Y31" s="26" t="e">
        <f>VLOOKUP(F31,'[6]chen TL'!$G$2:$AT$66,40,0)</f>
        <v>#N/A</v>
      </c>
      <c r="Z31" s="21" t="e">
        <f>VLOOKUP(F31,'[6]chen TL'!$G$2:$U$65,15,0)</f>
        <v>#N/A</v>
      </c>
      <c r="AA31" s="21" t="e">
        <f>VLOOKUP(F31,'[6]chen TL'!$G$2:$X$65,18,0)</f>
        <v>#N/A</v>
      </c>
      <c r="AB31" s="21" t="e">
        <f>VLOOKUP(F31,'[6]chen TL'!$G$2:$AA$65,21,0)</f>
        <v>#N/A</v>
      </c>
      <c r="AC31" s="21" t="e">
        <f>VLOOKUP(F31,'[6]chen TL'!$G$2:$AD$65,24,0)</f>
        <v>#N/A</v>
      </c>
      <c r="AD31" s="21" t="e">
        <f>VLOOKUP(F31,'[6]chen TL'!$G$2:$AG$65,27,0)</f>
        <v>#N/A</v>
      </c>
      <c r="AE31" s="21" t="e">
        <f>VLOOKUP(F31,'[6]chen TL'!$G$2:$AW$65,43,0)</f>
        <v>#N/A</v>
      </c>
      <c r="AF31" s="24"/>
      <c r="AG31" s="2"/>
      <c r="AH31" s="25"/>
      <c r="AI31" s="25"/>
      <c r="AJ31" s="25"/>
      <c r="AK31" s="22" t="str">
        <f t="shared" si="2"/>
        <v xml:space="preserve"> </v>
      </c>
      <c r="AL31" s="22" t="str">
        <f t="shared" si="3"/>
        <v xml:space="preserve"> </v>
      </c>
      <c r="AM31" s="29" t="s">
        <v>38</v>
      </c>
      <c r="AN31" s="30" t="s">
        <v>35</v>
      </c>
      <c r="AO31" s="24" t="s">
        <v>34</v>
      </c>
      <c r="AP31" s="30" t="str">
        <f t="shared" si="4"/>
        <v>1996/QĐ-ĐHKT,ngày 27/05/2015 của Hiệu trưởng Trường ĐHKT-ĐHQGHN</v>
      </c>
      <c r="AQ31" s="30"/>
      <c r="AR31" s="30"/>
      <c r="AS31" s="30"/>
      <c r="AT31" s="30"/>
      <c r="AU31" s="30"/>
      <c r="AV31" s="30"/>
      <c r="AW31" s="30"/>
      <c r="AX31" s="30"/>
      <c r="AY31" s="30"/>
      <c r="AZ31" s="30"/>
    </row>
    <row r="32" spans="1:52" s="32" customFormat="1" ht="70.5" customHeight="1" x14ac:dyDescent="0.25">
      <c r="A32" s="90" t="s">
        <v>60</v>
      </c>
      <c r="B32" s="21">
        <v>26</v>
      </c>
      <c r="C32" s="22" t="e">
        <f>VLOOKUP(F32,'[4]tong K24'!$B$7:$C$571,2,0)</f>
        <v>#N/A</v>
      </c>
      <c r="D32" s="3"/>
      <c r="E32" s="4"/>
      <c r="F32" s="45" t="str">
        <f t="shared" si="0"/>
        <v xml:space="preserve"> </v>
      </c>
      <c r="G32" s="24"/>
      <c r="H32" s="22" t="e">
        <f>VLOOKUP(F32,'[4]tong K24'!$B$7:$I$571,8,0)</f>
        <v>#N/A</v>
      </c>
      <c r="I32" s="22" t="e">
        <f>VLOOKUP(F32,'[4]tong K24'!$B$7:$G$571,6,0)</f>
        <v>#N/A</v>
      </c>
      <c r="J32" s="25" t="e">
        <f>VLOOKUP(F32,'[5]tong thong qua'!$B$2:$I$173,8,0)</f>
        <v>#N/A</v>
      </c>
      <c r="K32" s="25" t="e">
        <f>VLOOKUP(F32,'[5]tong thong qua'!$B$2:$G$173,6,0)</f>
        <v>#N/A</v>
      </c>
      <c r="L32" s="25" t="e">
        <f>VLOOKUP(F32,'[5]tong thong qua'!$B$2:$J$173,9,0)</f>
        <v>#N/A</v>
      </c>
      <c r="M32" s="25"/>
      <c r="N32" s="25"/>
      <c r="O32" s="25" t="e">
        <f>VLOOKUP(F32,'[5]tong thong qua'!$B$2:$K$173,10,0)</f>
        <v>#N/A</v>
      </c>
      <c r="P32" s="25" t="e">
        <f>VLOOKUP(F32,'[5]tong thong qua'!$B$2:$M$173,12,0)</f>
        <v>#N/A</v>
      </c>
      <c r="Q32" s="25" t="e">
        <f>VLOOKUP(F32,'[5]tong thong qua'!$B$2:$N$173,13,0)</f>
        <v>#N/A</v>
      </c>
      <c r="R32" s="25" t="e">
        <f>VLOOKUP(F32,'[5]tong thong qua'!$B$2:$P$173,15,0)</f>
        <v>#N/A</v>
      </c>
      <c r="S32" s="26" t="e">
        <f>VLOOKUP(F32,'[6]chen TL'!$G$2:$AL$65,32,0)</f>
        <v>#N/A</v>
      </c>
      <c r="T32" s="26"/>
      <c r="U32" s="27" t="e">
        <f>VLOOKUP(F32,'[6]chen TL'!$G$2:$AO$65,35,0)</f>
        <v>#N/A</v>
      </c>
      <c r="V32" s="21" t="e">
        <f t="shared" si="6"/>
        <v>#N/A</v>
      </c>
      <c r="W32" s="25"/>
      <c r="X32" s="25"/>
      <c r="Y32" s="26" t="e">
        <f>VLOOKUP(F32,'[6]chen TL'!$G$2:$AT$66,40,0)</f>
        <v>#N/A</v>
      </c>
      <c r="Z32" s="21" t="e">
        <f>VLOOKUP(F32,'[6]chen TL'!$G$2:$U$65,15,0)</f>
        <v>#N/A</v>
      </c>
      <c r="AA32" s="21" t="e">
        <f>VLOOKUP(F32,'[6]chen TL'!$G$2:$X$65,18,0)</f>
        <v>#N/A</v>
      </c>
      <c r="AB32" s="21" t="e">
        <f>VLOOKUP(F32,'[6]chen TL'!$G$2:$AA$65,21,0)</f>
        <v>#N/A</v>
      </c>
      <c r="AC32" s="21" t="e">
        <f>VLOOKUP(F32,'[6]chen TL'!$G$2:$AD$65,24,0)</f>
        <v>#N/A</v>
      </c>
      <c r="AD32" s="21" t="e">
        <f>VLOOKUP(F32,'[6]chen TL'!$G$2:$AG$65,27,0)</f>
        <v>#N/A</v>
      </c>
      <c r="AE32" s="21" t="e">
        <f>VLOOKUP(F32,'[6]chen TL'!$G$2:$AW$65,43,0)</f>
        <v>#N/A</v>
      </c>
      <c r="AF32" s="24"/>
      <c r="AG32" s="2"/>
      <c r="AH32" s="25"/>
      <c r="AI32" s="25"/>
      <c r="AJ32" s="25"/>
      <c r="AK32" s="22" t="str">
        <f t="shared" si="2"/>
        <v xml:space="preserve"> </v>
      </c>
      <c r="AL32" s="22" t="str">
        <f t="shared" si="3"/>
        <v xml:space="preserve"> </v>
      </c>
      <c r="AM32" s="29" t="s">
        <v>38</v>
      </c>
      <c r="AN32" s="30" t="s">
        <v>35</v>
      </c>
      <c r="AO32" s="24" t="s">
        <v>34</v>
      </c>
      <c r="AP32" s="30" t="str">
        <f t="shared" si="4"/>
        <v>1996/QĐ-ĐHKT,ngày 27/05/2015 của Hiệu trưởng Trường ĐHKT-ĐHQGHN</v>
      </c>
      <c r="AQ32" s="35"/>
      <c r="AR32" s="35"/>
      <c r="AS32" s="30"/>
      <c r="AT32" s="30"/>
      <c r="AU32" s="30"/>
      <c r="AV32" s="30"/>
      <c r="AW32" s="30"/>
      <c r="AX32" s="30"/>
      <c r="AY32" s="30"/>
      <c r="AZ32" s="30"/>
    </row>
    <row r="33" spans="1:52" s="32" customFormat="1" ht="51" customHeight="1" x14ac:dyDescent="0.25">
      <c r="A33" s="90" t="s">
        <v>61</v>
      </c>
      <c r="B33" s="21">
        <v>27</v>
      </c>
      <c r="C33" s="22" t="e">
        <f>VLOOKUP(F33,'[4]tong K24'!$B$7:$C$571,2,0)</f>
        <v>#N/A</v>
      </c>
      <c r="D33" s="3"/>
      <c r="E33" s="4"/>
      <c r="F33" s="45" t="str">
        <f t="shared" si="0"/>
        <v xml:space="preserve"> </v>
      </c>
      <c r="G33" s="24"/>
      <c r="H33" s="22" t="e">
        <f>VLOOKUP(F33,'[4]tong K24'!$B$7:$I$571,8,0)</f>
        <v>#N/A</v>
      </c>
      <c r="I33" s="22" t="e">
        <f>VLOOKUP(F33,'[4]tong K24'!$B$7:$G$571,6,0)</f>
        <v>#N/A</v>
      </c>
      <c r="J33" s="25" t="e">
        <f>VLOOKUP(F33,'[5]tong thong qua'!$B$2:$I$173,8,0)</f>
        <v>#N/A</v>
      </c>
      <c r="K33" s="25" t="e">
        <f>VLOOKUP(F33,'[5]tong thong qua'!$B$2:$G$173,6,0)</f>
        <v>#N/A</v>
      </c>
      <c r="L33" s="25" t="e">
        <f>VLOOKUP(F33,'[5]tong thong qua'!$B$2:$J$173,9,0)</f>
        <v>#N/A</v>
      </c>
      <c r="M33" s="25"/>
      <c r="N33" s="25"/>
      <c r="O33" s="25" t="e">
        <f>VLOOKUP(F33,'[5]tong thong qua'!$B$2:$K$173,10,0)</f>
        <v>#N/A</v>
      </c>
      <c r="P33" s="25" t="e">
        <f>VLOOKUP(F33,'[5]tong thong qua'!$B$2:$M$173,12,0)</f>
        <v>#N/A</v>
      </c>
      <c r="Q33" s="25" t="e">
        <f>VLOOKUP(F33,'[5]tong thong qua'!$B$2:$N$173,13,0)</f>
        <v>#N/A</v>
      </c>
      <c r="R33" s="25" t="e">
        <f>VLOOKUP(F33,'[5]tong thong qua'!$B$2:$P$173,15,0)</f>
        <v>#N/A</v>
      </c>
      <c r="S33" s="26" t="e">
        <f>VLOOKUP(F33,'[6]chen TL'!$G$2:$AL$65,32,0)</f>
        <v>#N/A</v>
      </c>
      <c r="T33" s="26"/>
      <c r="U33" s="27" t="e">
        <f>VLOOKUP(F33,'[6]chen TL'!$G$2:$AO$65,35,0)</f>
        <v>#N/A</v>
      </c>
      <c r="V33" s="21" t="e">
        <f t="shared" si="6"/>
        <v>#N/A</v>
      </c>
      <c r="W33" s="25"/>
      <c r="X33" s="25"/>
      <c r="Y33" s="26" t="e">
        <f>VLOOKUP(F33,'[6]chen TL'!$G$2:$AT$66,40,0)</f>
        <v>#N/A</v>
      </c>
      <c r="Z33" s="21" t="e">
        <f>VLOOKUP(F33,'[6]chen TL'!$G$2:$U$65,15,0)</f>
        <v>#N/A</v>
      </c>
      <c r="AA33" s="21" t="e">
        <f>VLOOKUP(F33,'[6]chen TL'!$G$2:$X$65,18,0)</f>
        <v>#N/A</v>
      </c>
      <c r="AB33" s="21" t="e">
        <f>VLOOKUP(F33,'[6]chen TL'!$G$2:$AA$65,21,0)</f>
        <v>#N/A</v>
      </c>
      <c r="AC33" s="21" t="e">
        <f>VLOOKUP(F33,'[6]chen TL'!$G$2:$AD$65,24,0)</f>
        <v>#N/A</v>
      </c>
      <c r="AD33" s="21" t="e">
        <f>VLOOKUP(F33,'[6]chen TL'!$G$2:$AG$65,27,0)</f>
        <v>#N/A</v>
      </c>
      <c r="AE33" s="21" t="e">
        <f>VLOOKUP(F33,'[6]chen TL'!$G$2:$AW$65,43,0)</f>
        <v>#N/A</v>
      </c>
      <c r="AF33" s="24"/>
      <c r="AG33" s="2"/>
      <c r="AH33" s="25"/>
      <c r="AI33" s="25"/>
      <c r="AJ33" s="25"/>
      <c r="AK33" s="22" t="str">
        <f t="shared" si="2"/>
        <v xml:space="preserve"> </v>
      </c>
      <c r="AL33" s="22" t="str">
        <f t="shared" si="3"/>
        <v xml:space="preserve"> </v>
      </c>
      <c r="AM33" s="29" t="s">
        <v>38</v>
      </c>
      <c r="AN33" s="30" t="s">
        <v>35</v>
      </c>
      <c r="AO33" s="24" t="s">
        <v>34</v>
      </c>
      <c r="AP33" s="30" t="str">
        <f t="shared" si="4"/>
        <v>1996/QĐ-ĐHKT,ngày 27/05/2015 của Hiệu trưởng Trường ĐHKT-ĐHQGHN</v>
      </c>
      <c r="AQ33" s="30"/>
      <c r="AR33" s="7"/>
      <c r="AS33" s="30"/>
      <c r="AT33" s="7"/>
      <c r="AU33" s="7"/>
      <c r="AV33" s="30"/>
      <c r="AW33" s="30"/>
      <c r="AX33" s="30"/>
      <c r="AY33" s="30"/>
      <c r="AZ33" s="30"/>
    </row>
    <row r="34" spans="1:52" s="34" customFormat="1" ht="51" customHeight="1" x14ac:dyDescent="0.25">
      <c r="A34" s="91" t="s">
        <v>62</v>
      </c>
      <c r="B34" s="21">
        <v>28</v>
      </c>
      <c r="C34" s="22" t="e">
        <f>VLOOKUP(F34,'[4]tong K24'!$B$7:$C$571,2,0)</f>
        <v>#N/A</v>
      </c>
      <c r="D34" s="66"/>
      <c r="E34" s="67"/>
      <c r="F34" s="45" t="str">
        <f t="shared" si="0"/>
        <v xml:space="preserve"> </v>
      </c>
      <c r="G34" s="24"/>
      <c r="H34" s="22" t="e">
        <f>VLOOKUP(F34,'[4]tong K24'!$B$7:$I$571,8,0)</f>
        <v>#N/A</v>
      </c>
      <c r="I34" s="22" t="e">
        <f>VLOOKUP(F34,'[4]tong K24'!$B$7:$G$571,6,0)</f>
        <v>#N/A</v>
      </c>
      <c r="J34" s="25" t="e">
        <f>VLOOKUP(F34,'[5]tong thong qua'!$B$2:$I$173,8,0)</f>
        <v>#N/A</v>
      </c>
      <c r="K34" s="25" t="e">
        <f>VLOOKUP(F34,'[5]tong thong qua'!$B$2:$G$173,6,0)</f>
        <v>#N/A</v>
      </c>
      <c r="L34" s="25" t="e">
        <f>VLOOKUP(F34,'[5]tong thong qua'!$B$2:$J$173,9,0)</f>
        <v>#N/A</v>
      </c>
      <c r="M34" s="25"/>
      <c r="N34" s="25"/>
      <c r="O34" s="25" t="e">
        <f>VLOOKUP(F34,'[5]tong thong qua'!$B$2:$K$173,10,0)</f>
        <v>#N/A</v>
      </c>
      <c r="P34" s="25" t="e">
        <f>VLOOKUP(F34,'[5]tong thong qua'!$B$2:$M$173,12,0)</f>
        <v>#N/A</v>
      </c>
      <c r="Q34" s="25" t="e">
        <f>VLOOKUP(F34,'[5]tong thong qua'!$B$2:$N$173,13,0)</f>
        <v>#N/A</v>
      </c>
      <c r="R34" s="25" t="e">
        <f>VLOOKUP(F34,'[5]tong thong qua'!$B$2:$P$173,15,0)</f>
        <v>#N/A</v>
      </c>
      <c r="S34" s="26" t="e">
        <f>VLOOKUP(F34,'[6]chen TL'!$G$2:$AL$65,32,0)</f>
        <v>#N/A</v>
      </c>
      <c r="T34" s="26"/>
      <c r="U34" s="27" t="e">
        <f>VLOOKUP(F34,'[6]chen TL'!$G$2:$AO$65,35,0)</f>
        <v>#N/A</v>
      </c>
      <c r="V34" s="21" t="e">
        <f t="shared" si="6"/>
        <v>#N/A</v>
      </c>
      <c r="W34" s="25"/>
      <c r="X34" s="25"/>
      <c r="Y34" s="26" t="e">
        <f>VLOOKUP(F34,'[6]chen TL'!$G$2:$AT$66,40,0)</f>
        <v>#N/A</v>
      </c>
      <c r="Z34" s="21" t="e">
        <f>VLOOKUP(F34,'[6]chen TL'!$G$2:$U$65,15,0)</f>
        <v>#N/A</v>
      </c>
      <c r="AA34" s="21" t="e">
        <f>VLOOKUP(F34,'[6]chen TL'!$G$2:$X$65,18,0)</f>
        <v>#N/A</v>
      </c>
      <c r="AB34" s="21" t="e">
        <f>VLOOKUP(F34,'[6]chen TL'!$G$2:$AA$65,21,0)</f>
        <v>#N/A</v>
      </c>
      <c r="AC34" s="21" t="e">
        <f>VLOOKUP(F34,'[6]chen TL'!$G$2:$AD$65,24,0)</f>
        <v>#N/A</v>
      </c>
      <c r="AD34" s="21" t="e">
        <f>VLOOKUP(F34,'[6]chen TL'!$G$2:$AG$65,27,0)</f>
        <v>#N/A</v>
      </c>
      <c r="AE34" s="21" t="e">
        <f>VLOOKUP(F34,'[6]chen TL'!$G$2:$AW$65,43,0)</f>
        <v>#N/A</v>
      </c>
      <c r="AF34" s="24"/>
      <c r="AG34" s="57"/>
      <c r="AH34" s="25"/>
      <c r="AI34" s="25"/>
      <c r="AJ34" s="25"/>
      <c r="AK34" s="22" t="str">
        <f t="shared" si="2"/>
        <v xml:space="preserve"> </v>
      </c>
      <c r="AL34" s="22" t="str">
        <f t="shared" si="3"/>
        <v xml:space="preserve"> </v>
      </c>
      <c r="AM34" s="29" t="s">
        <v>38</v>
      </c>
      <c r="AN34" s="30" t="s">
        <v>35</v>
      </c>
      <c r="AO34" s="24" t="s">
        <v>34</v>
      </c>
      <c r="AP34" s="30" t="str">
        <f t="shared" si="4"/>
        <v>1996/QĐ-ĐHKT,ngày 27/05/2015 của Hiệu trưởng Trường ĐHKT-ĐHQGHN</v>
      </c>
      <c r="AQ34" s="19"/>
      <c r="AR34" s="54"/>
      <c r="AS34" s="35"/>
      <c r="AT34" s="35"/>
      <c r="AU34" s="35"/>
      <c r="AV34" s="35"/>
      <c r="AW34" s="35"/>
      <c r="AX34" s="35"/>
      <c r="AY34" s="35"/>
      <c r="AZ34" s="35"/>
    </row>
    <row r="35" spans="1:52" s="34" customFormat="1" ht="51" customHeight="1" x14ac:dyDescent="0.25">
      <c r="A35" s="91" t="s">
        <v>63</v>
      </c>
      <c r="B35" s="21">
        <v>29</v>
      </c>
      <c r="C35" s="22" t="e">
        <f>VLOOKUP(F35,'[4]tong K24'!$B$7:$C$571,2,0)</f>
        <v>#N/A</v>
      </c>
      <c r="D35" s="3"/>
      <c r="E35" s="4"/>
      <c r="F35" s="45" t="str">
        <f t="shared" si="0"/>
        <v xml:space="preserve"> </v>
      </c>
      <c r="G35" s="24"/>
      <c r="H35" s="22" t="e">
        <f>VLOOKUP(F35,'[4]tong K24'!$B$7:$I$571,8,0)</f>
        <v>#N/A</v>
      </c>
      <c r="I35" s="22" t="e">
        <f>VLOOKUP(F35,'[4]tong K24'!$B$7:$G$571,6,0)</f>
        <v>#N/A</v>
      </c>
      <c r="J35" s="25" t="e">
        <f>VLOOKUP(F35,'[5]tong thong qua'!$B$2:$I$173,8,0)</f>
        <v>#N/A</v>
      </c>
      <c r="K35" s="25" t="e">
        <f>VLOOKUP(F35,'[5]tong thong qua'!$B$2:$G$173,6,0)</f>
        <v>#N/A</v>
      </c>
      <c r="L35" s="25" t="e">
        <f>VLOOKUP(F35,'[5]tong thong qua'!$B$2:$J$173,9,0)</f>
        <v>#N/A</v>
      </c>
      <c r="M35" s="25"/>
      <c r="N35" s="25"/>
      <c r="O35" s="25" t="e">
        <f>VLOOKUP(F35,'[5]tong thong qua'!$B$2:$K$173,10,0)</f>
        <v>#N/A</v>
      </c>
      <c r="P35" s="25" t="e">
        <f>VLOOKUP(F35,'[5]tong thong qua'!$B$2:$M$173,12,0)</f>
        <v>#N/A</v>
      </c>
      <c r="Q35" s="25" t="e">
        <f>VLOOKUP(F35,'[5]tong thong qua'!$B$2:$N$173,13,0)</f>
        <v>#N/A</v>
      </c>
      <c r="R35" s="25" t="e">
        <f>VLOOKUP(F35,'[5]tong thong qua'!$B$2:$P$173,15,0)</f>
        <v>#N/A</v>
      </c>
      <c r="S35" s="26" t="e">
        <f>VLOOKUP(F35,'[6]chen TL'!$G$2:$AL$65,32,0)</f>
        <v>#N/A</v>
      </c>
      <c r="T35" s="26"/>
      <c r="U35" s="27" t="e">
        <f>VLOOKUP(F35,'[6]chen TL'!$G$2:$AO$65,35,0)</f>
        <v>#N/A</v>
      </c>
      <c r="V35" s="21" t="e">
        <f t="shared" si="6"/>
        <v>#N/A</v>
      </c>
      <c r="W35" s="25"/>
      <c r="X35" s="25"/>
      <c r="Y35" s="26" t="e">
        <f>VLOOKUP(F35,'[6]chen TL'!$G$2:$AT$66,40,0)</f>
        <v>#N/A</v>
      </c>
      <c r="Z35" s="21" t="e">
        <f>VLOOKUP(F35,'[6]chen TL'!$G$2:$U$65,15,0)</f>
        <v>#N/A</v>
      </c>
      <c r="AA35" s="21" t="e">
        <f>VLOOKUP(F35,'[6]chen TL'!$G$2:$X$65,18,0)</f>
        <v>#N/A</v>
      </c>
      <c r="AB35" s="21" t="e">
        <f>VLOOKUP(F35,'[6]chen TL'!$G$2:$AA$65,21,0)</f>
        <v>#N/A</v>
      </c>
      <c r="AC35" s="21" t="e">
        <f>VLOOKUP(F35,'[6]chen TL'!$G$2:$AD$65,24,0)</f>
        <v>#N/A</v>
      </c>
      <c r="AD35" s="21" t="e">
        <f>VLOOKUP(F35,'[6]chen TL'!$G$2:$AG$65,27,0)</f>
        <v>#N/A</v>
      </c>
      <c r="AE35" s="21" t="e">
        <f>VLOOKUP(F35,'[6]chen TL'!$G$2:$AW$65,43,0)</f>
        <v>#N/A</v>
      </c>
      <c r="AF35" s="24"/>
      <c r="AG35" s="28"/>
      <c r="AH35" s="25"/>
      <c r="AI35" s="25"/>
      <c r="AJ35" s="25" t="s">
        <v>96</v>
      </c>
      <c r="AK35" s="22" t="str">
        <f t="shared" si="2"/>
        <v xml:space="preserve"> </v>
      </c>
      <c r="AL35" s="22" t="str">
        <f t="shared" si="3"/>
        <v xml:space="preserve"> </v>
      </c>
      <c r="AM35" s="29" t="s">
        <v>38</v>
      </c>
      <c r="AN35" s="30" t="s">
        <v>35</v>
      </c>
      <c r="AO35" s="24" t="s">
        <v>34</v>
      </c>
      <c r="AP35" s="30" t="str">
        <f t="shared" si="4"/>
        <v>1996/QĐ-ĐHKT,ngày 27/05/2015 của Hiệu trưởng Trường ĐHKT-ĐHQGHN</v>
      </c>
      <c r="AQ35" s="30" t="str">
        <f>AG35&amp;","</f>
        <v>,</v>
      </c>
      <c r="AR35" s="30"/>
      <c r="AS35" s="35"/>
      <c r="AT35" s="35"/>
      <c r="AU35" s="35"/>
      <c r="AV35" s="35"/>
      <c r="AW35" s="35"/>
      <c r="AX35" s="35"/>
      <c r="AY35" s="35"/>
      <c r="AZ35" s="35"/>
    </row>
    <row r="36" spans="1:52" s="34" customFormat="1" ht="51" customHeight="1" x14ac:dyDescent="0.25">
      <c r="A36" s="91" t="s">
        <v>64</v>
      </c>
      <c r="B36" s="21">
        <v>30</v>
      </c>
      <c r="C36" s="22" t="e">
        <f>VLOOKUP(F36,'[4]tong K24'!$B$7:$C$571,2,0)</f>
        <v>#N/A</v>
      </c>
      <c r="D36" s="3"/>
      <c r="E36" s="4"/>
      <c r="F36" s="45" t="str">
        <f t="shared" si="0"/>
        <v xml:space="preserve"> </v>
      </c>
      <c r="G36" s="24"/>
      <c r="H36" s="22" t="e">
        <f>VLOOKUP(F36,'[4]tong K24'!$B$7:$I$571,8,0)</f>
        <v>#N/A</v>
      </c>
      <c r="I36" s="22" t="e">
        <f>VLOOKUP(F36,'[4]tong K24'!$B$7:$G$571,6,0)</f>
        <v>#N/A</v>
      </c>
      <c r="J36" s="25" t="e">
        <f>VLOOKUP(F36,'[5]tong thong qua'!$B$2:$I$173,8,0)</f>
        <v>#N/A</v>
      </c>
      <c r="K36" s="25" t="e">
        <f>VLOOKUP(F36,'[5]tong thong qua'!$B$2:$G$173,6,0)</f>
        <v>#N/A</v>
      </c>
      <c r="L36" s="25" t="e">
        <f>VLOOKUP(F36,'[5]tong thong qua'!$B$2:$J$173,9,0)</f>
        <v>#N/A</v>
      </c>
      <c r="M36" s="25"/>
      <c r="N36" s="25"/>
      <c r="O36" s="25" t="e">
        <f>VLOOKUP(F36,'[5]tong thong qua'!$B$2:$K$173,10,0)</f>
        <v>#N/A</v>
      </c>
      <c r="P36" s="25" t="e">
        <f>VLOOKUP(F36,'[5]tong thong qua'!$B$2:$M$173,12,0)</f>
        <v>#N/A</v>
      </c>
      <c r="Q36" s="25" t="e">
        <f>VLOOKUP(F36,'[5]tong thong qua'!$B$2:$N$173,13,0)</f>
        <v>#N/A</v>
      </c>
      <c r="R36" s="25" t="e">
        <f>VLOOKUP(F36,'[5]tong thong qua'!$B$2:$P$173,15,0)</f>
        <v>#N/A</v>
      </c>
      <c r="S36" s="26" t="e">
        <f>VLOOKUP(F36,'[6]chen TL'!$G$2:$AL$65,32,0)</f>
        <v>#N/A</v>
      </c>
      <c r="T36" s="26"/>
      <c r="U36" s="27" t="e">
        <f>VLOOKUP(F36,'[6]chen TL'!$G$2:$AO$65,35,0)</f>
        <v>#N/A</v>
      </c>
      <c r="V36" s="21" t="e">
        <f t="shared" si="6"/>
        <v>#N/A</v>
      </c>
      <c r="W36" s="25"/>
      <c r="X36" s="25"/>
      <c r="Y36" s="26" t="e">
        <f>VLOOKUP(F36,'[6]chen TL'!$G$2:$AT$66,40,0)</f>
        <v>#N/A</v>
      </c>
      <c r="Z36" s="21" t="e">
        <f>VLOOKUP(F36,'[6]chen TL'!$G$2:$U$65,15,0)</f>
        <v>#N/A</v>
      </c>
      <c r="AA36" s="21" t="e">
        <f>VLOOKUP(F36,'[6]chen TL'!$G$2:$X$65,18,0)</f>
        <v>#N/A</v>
      </c>
      <c r="AB36" s="21" t="e">
        <f>VLOOKUP(F36,'[6]chen TL'!$G$2:$AA$65,21,0)</f>
        <v>#N/A</v>
      </c>
      <c r="AC36" s="21" t="e">
        <f>VLOOKUP(F36,'[6]chen TL'!$G$2:$AD$65,24,0)</f>
        <v>#N/A</v>
      </c>
      <c r="AD36" s="21" t="e">
        <f>VLOOKUP(F36,'[6]chen TL'!$G$2:$AG$65,27,0)</f>
        <v>#N/A</v>
      </c>
      <c r="AE36" s="21" t="e">
        <f>VLOOKUP(F36,'[6]chen TL'!$G$2:$AW$65,43,0)</f>
        <v>#N/A</v>
      </c>
      <c r="AF36" s="24"/>
      <c r="AG36" s="2"/>
      <c r="AH36" s="25"/>
      <c r="AI36" s="25"/>
      <c r="AJ36" s="25" t="s">
        <v>125</v>
      </c>
      <c r="AK36" s="22" t="str">
        <f t="shared" si="2"/>
        <v xml:space="preserve"> </v>
      </c>
      <c r="AL36" s="22" t="str">
        <f t="shared" si="3"/>
        <v xml:space="preserve"> </v>
      </c>
      <c r="AM36" s="29" t="s">
        <v>38</v>
      </c>
      <c r="AN36" s="30" t="s">
        <v>35</v>
      </c>
      <c r="AO36" s="24" t="s">
        <v>34</v>
      </c>
      <c r="AP36" s="30" t="str">
        <f t="shared" si="4"/>
        <v>1996/QĐ-ĐHKT,ngày 27/05/2015 của Hiệu trưởng Trường ĐHKT-ĐHQGHN</v>
      </c>
      <c r="AQ36" s="35"/>
      <c r="AR36" s="5"/>
      <c r="AS36" s="35"/>
      <c r="AT36" s="35"/>
      <c r="AU36" s="35"/>
      <c r="AV36" s="35"/>
      <c r="AW36" s="35"/>
      <c r="AX36" s="35"/>
      <c r="AY36" s="35"/>
      <c r="AZ36" s="35"/>
    </row>
    <row r="37" spans="1:52" s="34" customFormat="1" ht="51" customHeight="1" x14ac:dyDescent="0.25">
      <c r="A37" s="91" t="s">
        <v>65</v>
      </c>
      <c r="B37" s="21">
        <v>31</v>
      </c>
      <c r="C37" s="22" t="e">
        <f>VLOOKUP(F37,'[4]tong K24'!$B$7:$C$571,2,0)</f>
        <v>#N/A</v>
      </c>
      <c r="D37" s="3"/>
      <c r="E37" s="4"/>
      <c r="F37" s="45" t="str">
        <f t="shared" si="0"/>
        <v xml:space="preserve"> </v>
      </c>
      <c r="G37" s="24"/>
      <c r="H37" s="22" t="e">
        <f>VLOOKUP(F37,'[4]tong K24'!$B$7:$I$571,8,0)</f>
        <v>#N/A</v>
      </c>
      <c r="I37" s="22" t="e">
        <f>VLOOKUP(F37,'[4]tong K24'!$B$7:$G$571,6,0)</f>
        <v>#N/A</v>
      </c>
      <c r="J37" s="25" t="e">
        <f>VLOOKUP(F37,'[5]tong thong qua'!$B$2:$I$173,8,0)</f>
        <v>#N/A</v>
      </c>
      <c r="K37" s="25" t="e">
        <f>VLOOKUP(F37,'[5]tong thong qua'!$B$2:$G$173,6,0)</f>
        <v>#N/A</v>
      </c>
      <c r="L37" s="25" t="e">
        <f>VLOOKUP(F37,'[5]tong thong qua'!$B$2:$J$173,9,0)</f>
        <v>#N/A</v>
      </c>
      <c r="M37" s="25"/>
      <c r="N37" s="25"/>
      <c r="O37" s="25" t="e">
        <f>VLOOKUP(F37,'[5]tong thong qua'!$B$2:$K$173,10,0)</f>
        <v>#N/A</v>
      </c>
      <c r="P37" s="25" t="e">
        <f>VLOOKUP(F37,'[5]tong thong qua'!$B$2:$M$173,12,0)</f>
        <v>#N/A</v>
      </c>
      <c r="Q37" s="25" t="e">
        <f>VLOOKUP(F37,'[5]tong thong qua'!$B$2:$N$173,13,0)</f>
        <v>#N/A</v>
      </c>
      <c r="R37" s="25" t="e">
        <f>VLOOKUP(F37,'[5]tong thong qua'!$B$2:$P$173,15,0)</f>
        <v>#N/A</v>
      </c>
      <c r="S37" s="26" t="e">
        <f>VLOOKUP(F37,'[6]chen TL'!$G$2:$AL$65,32,0)</f>
        <v>#N/A</v>
      </c>
      <c r="T37" s="26"/>
      <c r="U37" s="27" t="e">
        <f>VLOOKUP(F37,'[6]chen TL'!$G$2:$AO$65,35,0)</f>
        <v>#N/A</v>
      </c>
      <c r="V37" s="21" t="e">
        <f t="shared" si="6"/>
        <v>#N/A</v>
      </c>
      <c r="W37" s="25"/>
      <c r="X37" s="25"/>
      <c r="Y37" s="26" t="e">
        <f>VLOOKUP(F37,'[6]chen TL'!$G$2:$AT$66,40,0)</f>
        <v>#N/A</v>
      </c>
      <c r="Z37" s="21" t="e">
        <f>VLOOKUP(F37,'[6]chen TL'!$G$2:$U$65,15,0)</f>
        <v>#N/A</v>
      </c>
      <c r="AA37" s="21" t="e">
        <f>VLOOKUP(F37,'[6]chen TL'!$G$2:$X$65,18,0)</f>
        <v>#N/A</v>
      </c>
      <c r="AB37" s="21" t="e">
        <f>VLOOKUP(F37,'[6]chen TL'!$G$2:$AA$65,21,0)</f>
        <v>#N/A</v>
      </c>
      <c r="AC37" s="21" t="e">
        <f>VLOOKUP(F37,'[6]chen TL'!$G$2:$AD$65,24,0)</f>
        <v>#N/A</v>
      </c>
      <c r="AD37" s="21" t="e">
        <f>VLOOKUP(F37,'[6]chen TL'!$G$2:$AG$65,27,0)</f>
        <v>#N/A</v>
      </c>
      <c r="AE37" s="21" t="e">
        <f>VLOOKUP(F37,'[6]chen TL'!$G$2:$AW$65,43,0)</f>
        <v>#N/A</v>
      </c>
      <c r="AF37" s="24"/>
      <c r="AG37" s="2"/>
      <c r="AH37" s="25"/>
      <c r="AI37" s="25"/>
      <c r="AJ37" s="25"/>
      <c r="AK37" s="22" t="str">
        <f t="shared" si="2"/>
        <v xml:space="preserve"> </v>
      </c>
      <c r="AL37" s="22" t="str">
        <f t="shared" si="3"/>
        <v xml:space="preserve"> </v>
      </c>
      <c r="AM37" s="29" t="s">
        <v>38</v>
      </c>
      <c r="AN37" s="30" t="s">
        <v>35</v>
      </c>
      <c r="AO37" s="24" t="s">
        <v>34</v>
      </c>
      <c r="AP37" s="30" t="str">
        <f t="shared" si="4"/>
        <v>1996/QĐ-ĐHKT,ngày 27/05/2015 của Hiệu trưởng Trường ĐHKT-ĐHQGHN</v>
      </c>
      <c r="AQ37" s="35"/>
      <c r="AR37" s="35"/>
      <c r="AS37" s="19"/>
      <c r="AT37" s="35"/>
      <c r="AU37" s="35"/>
      <c r="AV37" s="35"/>
      <c r="AW37" s="35"/>
      <c r="AX37" s="35"/>
      <c r="AY37" s="35"/>
      <c r="AZ37" s="35"/>
    </row>
    <row r="38" spans="1:52" s="34" customFormat="1" ht="64.5" customHeight="1" x14ac:dyDescent="0.25">
      <c r="A38" s="91" t="s">
        <v>66</v>
      </c>
      <c r="B38" s="21">
        <v>32</v>
      </c>
      <c r="C38" s="22" t="e">
        <f>VLOOKUP(F38,'[4]tong K24'!$B$7:$C$571,2,0)</f>
        <v>#N/A</v>
      </c>
      <c r="D38" s="3"/>
      <c r="E38" s="4"/>
      <c r="F38" s="45" t="str">
        <f t="shared" si="0"/>
        <v xml:space="preserve"> </v>
      </c>
      <c r="G38" s="24"/>
      <c r="H38" s="22" t="e">
        <f>VLOOKUP(F38,'[4]tong K24'!$B$7:$I$571,8,0)</f>
        <v>#N/A</v>
      </c>
      <c r="I38" s="22" t="e">
        <f>VLOOKUP(F38,'[4]tong K24'!$B$7:$G$571,6,0)</f>
        <v>#N/A</v>
      </c>
      <c r="J38" s="25" t="e">
        <f>VLOOKUP(F38,'[5]tong thong qua'!$B$2:$I$173,8,0)</f>
        <v>#N/A</v>
      </c>
      <c r="K38" s="25" t="e">
        <f>VLOOKUP(F38,'[5]tong thong qua'!$B$2:$G$173,6,0)</f>
        <v>#N/A</v>
      </c>
      <c r="L38" s="25" t="e">
        <f>VLOOKUP(F38,'[5]tong thong qua'!$B$2:$J$173,9,0)</f>
        <v>#N/A</v>
      </c>
      <c r="M38" s="25"/>
      <c r="N38" s="25"/>
      <c r="O38" s="25" t="e">
        <f>VLOOKUP(F38,'[5]tong thong qua'!$B$2:$K$173,10,0)</f>
        <v>#N/A</v>
      </c>
      <c r="P38" s="25" t="e">
        <f>VLOOKUP(F38,'[5]tong thong qua'!$B$2:$M$173,12,0)</f>
        <v>#N/A</v>
      </c>
      <c r="Q38" s="25" t="e">
        <f>VLOOKUP(F38,'[5]tong thong qua'!$B$2:$N$173,13,0)</f>
        <v>#N/A</v>
      </c>
      <c r="R38" s="25" t="e">
        <f>VLOOKUP(F38,'[5]tong thong qua'!$B$2:$P$173,15,0)</f>
        <v>#N/A</v>
      </c>
      <c r="S38" s="26" t="e">
        <f>VLOOKUP(F38,'[6]chen TL'!$G$2:$AL$65,32,0)</f>
        <v>#N/A</v>
      </c>
      <c r="T38" s="26"/>
      <c r="U38" s="27" t="e">
        <f>VLOOKUP(F38,'[6]chen TL'!$G$2:$AO$65,35,0)</f>
        <v>#N/A</v>
      </c>
      <c r="V38" s="21" t="e">
        <f t="shared" si="6"/>
        <v>#N/A</v>
      </c>
      <c r="W38" s="25"/>
      <c r="X38" s="25"/>
      <c r="Y38" s="26" t="e">
        <f>VLOOKUP(F38,'[6]chen TL'!$G$2:$AT$66,40,0)</f>
        <v>#N/A</v>
      </c>
      <c r="Z38" s="21" t="e">
        <f>VLOOKUP(F38,'[6]chen TL'!$G$2:$U$65,15,0)</f>
        <v>#N/A</v>
      </c>
      <c r="AA38" s="21" t="e">
        <f>VLOOKUP(F38,'[6]chen TL'!$G$2:$X$65,18,0)</f>
        <v>#N/A</v>
      </c>
      <c r="AB38" s="21" t="e">
        <f>VLOOKUP(F38,'[6]chen TL'!$G$2:$AA$65,21,0)</f>
        <v>#N/A</v>
      </c>
      <c r="AC38" s="21" t="e">
        <f>VLOOKUP(F38,'[6]chen TL'!$G$2:$AD$65,24,0)</f>
        <v>#N/A</v>
      </c>
      <c r="AD38" s="21" t="e">
        <f>VLOOKUP(F38,'[6]chen TL'!$G$2:$AG$65,27,0)</f>
        <v>#N/A</v>
      </c>
      <c r="AE38" s="21" t="e">
        <f>VLOOKUP(F38,'[6]chen TL'!$G$2:$AW$65,43,0)</f>
        <v>#N/A</v>
      </c>
      <c r="AF38" s="24"/>
      <c r="AG38" s="2"/>
      <c r="AH38" s="25"/>
      <c r="AI38" s="25"/>
      <c r="AJ38" s="25"/>
      <c r="AK38" s="22" t="str">
        <f t="shared" si="2"/>
        <v xml:space="preserve"> </v>
      </c>
      <c r="AL38" s="22" t="str">
        <f t="shared" si="3"/>
        <v xml:space="preserve"> </v>
      </c>
      <c r="AM38" s="29" t="s">
        <v>38</v>
      </c>
      <c r="AN38" s="30" t="s">
        <v>35</v>
      </c>
      <c r="AO38" s="24" t="s">
        <v>34</v>
      </c>
      <c r="AP38" s="30" t="str">
        <f t="shared" si="4"/>
        <v>1996/QĐ-ĐHKT,ngày 27/05/2015 của Hiệu trưởng Trường ĐHKT-ĐHQGHN</v>
      </c>
      <c r="AQ38" s="35"/>
      <c r="AR38" s="5"/>
      <c r="AS38" s="19"/>
      <c r="AT38" s="35"/>
      <c r="AU38" s="35"/>
      <c r="AV38" s="35"/>
      <c r="AW38" s="35"/>
      <c r="AX38" s="35"/>
      <c r="AY38" s="35"/>
      <c r="AZ38" s="35"/>
    </row>
    <row r="39" spans="1:52" s="34" customFormat="1" ht="78" customHeight="1" x14ac:dyDescent="0.25">
      <c r="A39" s="91" t="s">
        <v>67</v>
      </c>
      <c r="B39" s="21">
        <v>33</v>
      </c>
      <c r="C39" s="22" t="e">
        <f>VLOOKUP(F39,'[4]tong K24'!$B$7:$C$571,2,0)</f>
        <v>#N/A</v>
      </c>
      <c r="D39" s="3"/>
      <c r="E39" s="4"/>
      <c r="F39" s="45" t="str">
        <f t="shared" si="0"/>
        <v xml:space="preserve"> </v>
      </c>
      <c r="G39" s="24"/>
      <c r="H39" s="22" t="e">
        <f>VLOOKUP(F39,'[4]tong K24'!$B$7:$I$571,8,0)</f>
        <v>#N/A</v>
      </c>
      <c r="I39" s="22" t="e">
        <f>VLOOKUP(F39,'[4]tong K24'!$B$7:$G$571,6,0)</f>
        <v>#N/A</v>
      </c>
      <c r="J39" s="25" t="e">
        <f>VLOOKUP(F39,'[5]tong thong qua'!$B$2:$I$173,8,0)</f>
        <v>#N/A</v>
      </c>
      <c r="K39" s="25" t="e">
        <f>VLOOKUP(F39,'[5]tong thong qua'!$B$2:$G$173,6,0)</f>
        <v>#N/A</v>
      </c>
      <c r="L39" s="25" t="e">
        <f>VLOOKUP(F39,'[5]tong thong qua'!$B$2:$J$173,9,0)</f>
        <v>#N/A</v>
      </c>
      <c r="M39" s="25"/>
      <c r="N39" s="25"/>
      <c r="O39" s="25" t="e">
        <f>VLOOKUP(F39,'[5]tong thong qua'!$B$2:$K$173,10,0)</f>
        <v>#N/A</v>
      </c>
      <c r="P39" s="25" t="e">
        <f>VLOOKUP(F39,'[5]tong thong qua'!$B$2:$M$173,12,0)</f>
        <v>#N/A</v>
      </c>
      <c r="Q39" s="25" t="e">
        <f>VLOOKUP(F39,'[5]tong thong qua'!$B$2:$N$173,13,0)</f>
        <v>#N/A</v>
      </c>
      <c r="R39" s="25" t="e">
        <f>VLOOKUP(F39,'[5]tong thong qua'!$B$2:$P$173,15,0)</f>
        <v>#N/A</v>
      </c>
      <c r="S39" s="26" t="e">
        <f>VLOOKUP(F39,'[6]chen TL'!$G$2:$AL$65,32,0)</f>
        <v>#N/A</v>
      </c>
      <c r="T39" s="26"/>
      <c r="U39" s="27" t="e">
        <f>VLOOKUP(F39,'[6]chen TL'!$G$2:$AO$65,35,0)</f>
        <v>#N/A</v>
      </c>
      <c r="V39" s="21" t="e">
        <f t="shared" si="6"/>
        <v>#N/A</v>
      </c>
      <c r="W39" s="25"/>
      <c r="X39" s="25"/>
      <c r="Y39" s="26" t="e">
        <f>VLOOKUP(F39,'[6]chen TL'!$G$2:$AT$66,40,0)</f>
        <v>#N/A</v>
      </c>
      <c r="Z39" s="21" t="e">
        <f>VLOOKUP(F39,'[6]chen TL'!$G$2:$U$65,15,0)</f>
        <v>#N/A</v>
      </c>
      <c r="AA39" s="21" t="e">
        <f>VLOOKUP(F39,'[6]chen TL'!$G$2:$X$65,18,0)</f>
        <v>#N/A</v>
      </c>
      <c r="AB39" s="21" t="e">
        <f>VLOOKUP(F39,'[6]chen TL'!$G$2:$AA$65,21,0)</f>
        <v>#N/A</v>
      </c>
      <c r="AC39" s="21" t="e">
        <f>VLOOKUP(F39,'[6]chen TL'!$G$2:$AD$65,24,0)</f>
        <v>#N/A</v>
      </c>
      <c r="AD39" s="21" t="e">
        <f>VLOOKUP(F39,'[6]chen TL'!$G$2:$AG$65,27,0)</f>
        <v>#N/A</v>
      </c>
      <c r="AE39" s="21" t="e">
        <f>VLOOKUP(F39,'[6]chen TL'!$G$2:$AW$65,43,0)</f>
        <v>#N/A</v>
      </c>
      <c r="AF39" s="24"/>
      <c r="AG39" s="2"/>
      <c r="AH39" s="25"/>
      <c r="AI39" s="25"/>
      <c r="AJ39" s="25"/>
      <c r="AK39" s="22" t="str">
        <f t="shared" si="2"/>
        <v xml:space="preserve"> </v>
      </c>
      <c r="AL39" s="22" t="str">
        <f t="shared" si="3"/>
        <v xml:space="preserve"> </v>
      </c>
      <c r="AM39" s="29" t="s">
        <v>38</v>
      </c>
      <c r="AN39" s="30" t="s">
        <v>35</v>
      </c>
      <c r="AO39" s="24" t="s">
        <v>34</v>
      </c>
      <c r="AP39" s="30" t="str">
        <f t="shared" si="4"/>
        <v>1996/QĐ-ĐHKT,ngày 27/05/2015 của Hiệu trưởng Trường ĐHKT-ĐHQGHN</v>
      </c>
      <c r="AQ39" s="35"/>
      <c r="AR39" s="35"/>
      <c r="AS39" s="35"/>
      <c r="AT39" s="35"/>
      <c r="AU39" s="35"/>
      <c r="AV39" s="35"/>
      <c r="AW39" s="35"/>
      <c r="AX39" s="35"/>
      <c r="AY39" s="35"/>
      <c r="AZ39" s="35"/>
    </row>
    <row r="40" spans="1:52" s="34" customFormat="1" ht="51" customHeight="1" x14ac:dyDescent="0.25">
      <c r="A40" s="91" t="s">
        <v>68</v>
      </c>
      <c r="B40" s="21">
        <v>34</v>
      </c>
      <c r="C40" s="22" t="e">
        <f>VLOOKUP(F40,'[4]tong K24'!$B$7:$C$571,2,0)</f>
        <v>#N/A</v>
      </c>
      <c r="D40" s="3"/>
      <c r="E40" s="4"/>
      <c r="F40" s="23"/>
      <c r="G40" s="24"/>
      <c r="H40" s="22" t="e">
        <f>VLOOKUP(F40,'[4]tong K24'!$B$7:$I$571,8,0)</f>
        <v>#N/A</v>
      </c>
      <c r="I40" s="22" t="e">
        <f>VLOOKUP(F40,'[4]tong K24'!$B$7:$G$571,6,0)</f>
        <v>#N/A</v>
      </c>
      <c r="J40" s="25" t="e">
        <f>VLOOKUP(F40,'[5]tong thong qua'!$B$2:$I$173,8,0)</f>
        <v>#N/A</v>
      </c>
      <c r="K40" s="25" t="e">
        <f>VLOOKUP(F40,'[5]tong thong qua'!$B$2:$G$173,6,0)</f>
        <v>#N/A</v>
      </c>
      <c r="L40" s="25" t="e">
        <f>VLOOKUP(F40,'[5]tong thong qua'!$B$2:$J$173,9,0)</f>
        <v>#N/A</v>
      </c>
      <c r="M40" s="25"/>
      <c r="N40" s="25"/>
      <c r="O40" s="25" t="e">
        <f>VLOOKUP(F40,'[5]tong thong qua'!$B$2:$K$173,10,0)</f>
        <v>#N/A</v>
      </c>
      <c r="P40" s="25" t="e">
        <f>VLOOKUP(F40,'[5]tong thong qua'!$B$2:$M$173,12,0)</f>
        <v>#N/A</v>
      </c>
      <c r="Q40" s="25" t="e">
        <f>VLOOKUP(F40,'[5]tong thong qua'!$B$2:$N$173,13,0)</f>
        <v>#N/A</v>
      </c>
      <c r="R40" s="25" t="e">
        <f>VLOOKUP(F40,'[5]tong thong qua'!$B$2:$P$173,15,0)</f>
        <v>#N/A</v>
      </c>
      <c r="S40" s="26" t="e">
        <f>VLOOKUP(F40,'[6]chen TL'!$G$2:$AL$65,32,0)</f>
        <v>#N/A</v>
      </c>
      <c r="T40" s="26"/>
      <c r="U40" s="27" t="e">
        <f>VLOOKUP(F40,'[6]chen TL'!$G$2:$AO$65,35,0)</f>
        <v>#N/A</v>
      </c>
      <c r="V40" s="21" t="e">
        <f t="shared" si="6"/>
        <v>#N/A</v>
      </c>
      <c r="W40" s="25"/>
      <c r="X40" s="25"/>
      <c r="Y40" s="26" t="e">
        <f>VLOOKUP(F40,'[6]chen TL'!$G$2:$AT$66,40,0)</f>
        <v>#N/A</v>
      </c>
      <c r="Z40" s="21" t="e">
        <f>VLOOKUP(F40,'[6]chen TL'!$G$2:$U$65,15,0)</f>
        <v>#N/A</v>
      </c>
      <c r="AA40" s="21" t="e">
        <f>VLOOKUP(F40,'[6]chen TL'!$G$2:$X$65,18,0)</f>
        <v>#N/A</v>
      </c>
      <c r="AB40" s="21" t="e">
        <f>VLOOKUP(F40,'[6]chen TL'!$G$2:$AA$65,21,0)</f>
        <v>#N/A</v>
      </c>
      <c r="AC40" s="21" t="e">
        <f>VLOOKUP(F40,'[6]chen TL'!$G$2:$AD$65,24,0)</f>
        <v>#N/A</v>
      </c>
      <c r="AD40" s="21" t="e">
        <f>VLOOKUP(F40,'[6]chen TL'!$G$2:$AG$65,27,0)</f>
        <v>#N/A</v>
      </c>
      <c r="AE40" s="21" t="e">
        <f>VLOOKUP(F40,'[6]chen TL'!$G$2:$AW$65,43,0)</f>
        <v>#N/A</v>
      </c>
      <c r="AF40" s="24"/>
      <c r="AG40" s="2"/>
      <c r="AH40" s="25"/>
      <c r="AI40" s="25"/>
      <c r="AJ40" s="25" t="s">
        <v>123</v>
      </c>
      <c r="AK40" s="22" t="str">
        <f t="shared" si="2"/>
        <v xml:space="preserve"> </v>
      </c>
      <c r="AL40" s="22" t="str">
        <f t="shared" si="3"/>
        <v xml:space="preserve"> </v>
      </c>
      <c r="AM40" s="29" t="s">
        <v>38</v>
      </c>
      <c r="AN40" s="30" t="s">
        <v>35</v>
      </c>
      <c r="AO40" s="24" t="s">
        <v>34</v>
      </c>
      <c r="AP40" s="30" t="str">
        <f t="shared" si="4"/>
        <v>1996/QĐ-ĐHKT,ngày 27/05/2015 của Hiệu trưởng Trường ĐHKT-ĐHQGHN</v>
      </c>
      <c r="AQ40" s="35"/>
      <c r="AR40" s="5"/>
      <c r="AS40" s="19"/>
      <c r="AT40" s="35"/>
      <c r="AU40" s="35"/>
      <c r="AV40" s="35"/>
      <c r="AW40" s="35"/>
      <c r="AX40" s="35"/>
      <c r="AY40" s="35"/>
      <c r="AZ40" s="35"/>
    </row>
    <row r="41" spans="1:52" s="34" customFormat="1" ht="51" customHeight="1" x14ac:dyDescent="0.25">
      <c r="A41" s="91" t="s">
        <v>69</v>
      </c>
      <c r="B41" s="21">
        <v>35</v>
      </c>
      <c r="C41" s="22" t="e">
        <f>VLOOKUP(F41,'[4]tong K24'!$B$7:$C$571,2,0)</f>
        <v>#N/A</v>
      </c>
      <c r="D41" s="3"/>
      <c r="E41" s="4"/>
      <c r="F41" s="23"/>
      <c r="G41" s="24"/>
      <c r="H41" s="22" t="e">
        <f>VLOOKUP(F41,'[4]tong K24'!$B$7:$I$571,8,0)</f>
        <v>#N/A</v>
      </c>
      <c r="I41" s="22" t="e">
        <f>VLOOKUP(F41,'[4]tong K24'!$B$7:$G$571,6,0)</f>
        <v>#N/A</v>
      </c>
      <c r="J41" s="25" t="e">
        <f>VLOOKUP(F41,'[5]tong thong qua'!$B$2:$I$173,8,0)</f>
        <v>#N/A</v>
      </c>
      <c r="K41" s="25" t="e">
        <f>VLOOKUP(F41,'[5]tong thong qua'!$B$2:$G$173,6,0)</f>
        <v>#N/A</v>
      </c>
      <c r="L41" s="25" t="e">
        <f>VLOOKUP(F41,'[5]tong thong qua'!$B$2:$J$173,9,0)</f>
        <v>#N/A</v>
      </c>
      <c r="M41" s="25"/>
      <c r="N41" s="25"/>
      <c r="O41" s="25" t="e">
        <f>VLOOKUP(F41,'[5]tong thong qua'!$B$2:$K$173,10,0)</f>
        <v>#N/A</v>
      </c>
      <c r="P41" s="25" t="e">
        <f>VLOOKUP(F41,'[5]tong thong qua'!$B$2:$M$173,12,0)</f>
        <v>#N/A</v>
      </c>
      <c r="Q41" s="25" t="e">
        <f>VLOOKUP(F41,'[5]tong thong qua'!$B$2:$N$173,13,0)</f>
        <v>#N/A</v>
      </c>
      <c r="R41" s="25" t="e">
        <f>VLOOKUP(F41,'[5]tong thong qua'!$B$2:$P$173,15,0)</f>
        <v>#N/A</v>
      </c>
      <c r="S41" s="26" t="e">
        <f>VLOOKUP(F41,'[6]chen TL'!$G$2:$AL$65,32,0)</f>
        <v>#N/A</v>
      </c>
      <c r="T41" s="26"/>
      <c r="U41" s="27" t="e">
        <f>VLOOKUP(F41,'[6]chen TL'!$G$2:$AO$65,35,0)</f>
        <v>#N/A</v>
      </c>
      <c r="V41" s="21" t="e">
        <f t="shared" si="6"/>
        <v>#N/A</v>
      </c>
      <c r="W41" s="25"/>
      <c r="X41" s="25"/>
      <c r="Y41" s="26" t="e">
        <f>VLOOKUP(F41,'[6]chen TL'!$G$2:$AT$66,40,0)</f>
        <v>#N/A</v>
      </c>
      <c r="Z41" s="21" t="e">
        <f>VLOOKUP(F41,'[6]chen TL'!$G$2:$U$65,15,0)</f>
        <v>#N/A</v>
      </c>
      <c r="AA41" s="21" t="e">
        <f>VLOOKUP(F41,'[6]chen TL'!$G$2:$X$65,18,0)</f>
        <v>#N/A</v>
      </c>
      <c r="AB41" s="21" t="e">
        <f>VLOOKUP(F41,'[6]chen TL'!$G$2:$AA$65,21,0)</f>
        <v>#N/A</v>
      </c>
      <c r="AC41" s="21" t="e">
        <f>VLOOKUP(F41,'[6]chen TL'!$G$2:$AD$65,24,0)</f>
        <v>#N/A</v>
      </c>
      <c r="AD41" s="21" t="e">
        <f>VLOOKUP(F41,'[6]chen TL'!$G$2:$AG$65,27,0)</f>
        <v>#N/A</v>
      </c>
      <c r="AE41" s="21" t="e">
        <f>VLOOKUP(F41,'[6]chen TL'!$G$2:$AW$65,43,0)</f>
        <v>#N/A</v>
      </c>
      <c r="AF41" s="24"/>
      <c r="AG41" s="2"/>
      <c r="AH41" s="25"/>
      <c r="AI41" s="25"/>
      <c r="AJ41" s="25"/>
      <c r="AK41" s="22" t="str">
        <f t="shared" si="2"/>
        <v xml:space="preserve"> </v>
      </c>
      <c r="AL41" s="22" t="str">
        <f t="shared" si="3"/>
        <v xml:space="preserve"> </v>
      </c>
      <c r="AM41" s="29" t="s">
        <v>38</v>
      </c>
      <c r="AN41" s="30" t="s">
        <v>35</v>
      </c>
      <c r="AO41" s="24" t="s">
        <v>34</v>
      </c>
      <c r="AP41" s="30" t="str">
        <f t="shared" si="4"/>
        <v>1996/QĐ-ĐHKT,ngày 27/05/2015 của Hiệu trưởng Trường ĐHKT-ĐHQGHN</v>
      </c>
      <c r="AQ41" s="30"/>
      <c r="AR41" s="30"/>
      <c r="AS41" s="35"/>
      <c r="AT41" s="35"/>
      <c r="AU41" s="35"/>
      <c r="AV41" s="35"/>
      <c r="AW41" s="35"/>
      <c r="AX41" s="35"/>
      <c r="AY41" s="35"/>
      <c r="AZ41" s="35"/>
    </row>
    <row r="42" spans="1:52" s="34" customFormat="1" ht="51" customHeight="1" x14ac:dyDescent="0.25">
      <c r="A42" s="91" t="s">
        <v>70</v>
      </c>
      <c r="B42" s="21">
        <v>36</v>
      </c>
      <c r="C42" s="22" t="e">
        <f>VLOOKUP(F42,'[4]tong K24'!$B$7:$C$571,2,0)</f>
        <v>#N/A</v>
      </c>
      <c r="D42" s="3"/>
      <c r="E42" s="4"/>
      <c r="F42" s="23"/>
      <c r="G42" s="24"/>
      <c r="H42" s="22" t="e">
        <f>VLOOKUP(F42,'[4]tong K24'!$B$7:$I$571,8,0)</f>
        <v>#N/A</v>
      </c>
      <c r="I42" s="22" t="e">
        <f>VLOOKUP(F42,'[4]tong K24'!$B$7:$G$571,6,0)</f>
        <v>#N/A</v>
      </c>
      <c r="J42" s="25" t="e">
        <f>VLOOKUP(F42,'[5]tong thong qua'!$B$2:$I$173,8,0)</f>
        <v>#N/A</v>
      </c>
      <c r="K42" s="25" t="e">
        <f>VLOOKUP(F42,'[5]tong thong qua'!$B$2:$G$173,6,0)</f>
        <v>#N/A</v>
      </c>
      <c r="L42" s="25" t="e">
        <f>VLOOKUP(F42,'[5]tong thong qua'!$B$2:$J$173,9,0)</f>
        <v>#N/A</v>
      </c>
      <c r="M42" s="25"/>
      <c r="N42" s="25"/>
      <c r="O42" s="25" t="e">
        <f>VLOOKUP(F42,'[5]tong thong qua'!$B$2:$K$173,10,0)</f>
        <v>#N/A</v>
      </c>
      <c r="P42" s="25" t="e">
        <f>VLOOKUP(F42,'[5]tong thong qua'!$B$2:$M$173,12,0)</f>
        <v>#N/A</v>
      </c>
      <c r="Q42" s="25" t="e">
        <f>VLOOKUP(F42,'[5]tong thong qua'!$B$2:$N$173,13,0)</f>
        <v>#N/A</v>
      </c>
      <c r="R42" s="25" t="e">
        <f>VLOOKUP(F42,'[5]tong thong qua'!$B$2:$P$173,15,0)</f>
        <v>#N/A</v>
      </c>
      <c r="S42" s="26" t="e">
        <v>#N/A</v>
      </c>
      <c r="T42" s="26"/>
      <c r="U42" s="27" t="e">
        <v>#N/A</v>
      </c>
      <c r="V42" s="21" t="e">
        <v>#N/A</v>
      </c>
      <c r="W42" s="25"/>
      <c r="X42" s="25"/>
      <c r="Y42" s="26" t="e">
        <v>#N/A</v>
      </c>
      <c r="Z42" s="21" t="e">
        <v>#N/A</v>
      </c>
      <c r="AA42" s="21" t="e">
        <v>#N/A</v>
      </c>
      <c r="AB42" s="21" t="e">
        <v>#N/A</v>
      </c>
      <c r="AC42" s="21" t="e">
        <v>#N/A</v>
      </c>
      <c r="AD42" s="21" t="e">
        <v>#N/A</v>
      </c>
      <c r="AE42" s="21" t="e">
        <v>#N/A</v>
      </c>
      <c r="AF42" s="24"/>
      <c r="AG42" s="2"/>
      <c r="AH42" s="25"/>
      <c r="AI42" s="25"/>
      <c r="AJ42" s="25"/>
      <c r="AK42" s="22" t="str">
        <f t="shared" si="2"/>
        <v xml:space="preserve"> </v>
      </c>
      <c r="AL42" s="22" t="str">
        <f t="shared" si="3"/>
        <v xml:space="preserve"> </v>
      </c>
      <c r="AM42" s="29" t="s">
        <v>38</v>
      </c>
      <c r="AN42" s="30" t="s">
        <v>35</v>
      </c>
      <c r="AO42" s="24" t="s">
        <v>34</v>
      </c>
      <c r="AP42" s="30" t="str">
        <f t="shared" si="4"/>
        <v>1996/QĐ-ĐHKT,ngày 27/05/2015 của Hiệu trưởng Trường ĐHKT-ĐHQGHN</v>
      </c>
      <c r="AQ42" s="35"/>
      <c r="AR42" s="5"/>
      <c r="AS42" s="35"/>
      <c r="AT42" s="35"/>
      <c r="AU42" s="35"/>
      <c r="AV42" s="35"/>
      <c r="AW42" s="35"/>
      <c r="AX42" s="35"/>
      <c r="AY42" s="35"/>
      <c r="AZ42" s="35"/>
    </row>
    <row r="43" spans="1:52" s="34" customFormat="1" ht="79.5" customHeight="1" x14ac:dyDescent="0.25">
      <c r="A43" s="91"/>
      <c r="B43" s="21">
        <v>37</v>
      </c>
      <c r="C43" s="22" t="e">
        <f>VLOOKUP(F43,'[4]tong K24'!$B$7:$C$571,2,0)</f>
        <v>#N/A</v>
      </c>
      <c r="D43" s="3"/>
      <c r="E43" s="4"/>
      <c r="F43" s="23"/>
      <c r="G43" s="24"/>
      <c r="H43" s="22" t="e">
        <f>VLOOKUP(F43,'[4]tong K24'!$B$7:$I$571,8,0)</f>
        <v>#N/A</v>
      </c>
      <c r="I43" s="22" t="e">
        <f>VLOOKUP(F43,'[4]tong K24'!$B$7:$G$571,6,0)</f>
        <v>#N/A</v>
      </c>
      <c r="J43" s="25" t="e">
        <f>VLOOKUP(F43,'[5]tong thong qua'!$B$2:$I$173,8,0)</f>
        <v>#N/A</v>
      </c>
      <c r="K43" s="25" t="e">
        <f>VLOOKUP(F43,'[5]tong thong qua'!$B$2:$G$173,6,0)</f>
        <v>#N/A</v>
      </c>
      <c r="L43" s="25" t="e">
        <f>VLOOKUP(F43,'[5]tong thong qua'!$B$2:$J$173,9,0)</f>
        <v>#N/A</v>
      </c>
      <c r="M43" s="25"/>
      <c r="N43" s="25"/>
      <c r="O43" s="25" t="e">
        <f>VLOOKUP(F43,'[5]tong thong qua'!$B$2:$K$173,10,0)</f>
        <v>#N/A</v>
      </c>
      <c r="P43" s="25" t="e">
        <f>VLOOKUP(F43,'[5]tong thong qua'!$B$2:$M$173,12,0)</f>
        <v>#N/A</v>
      </c>
      <c r="Q43" s="25" t="e">
        <f>VLOOKUP(F43,'[5]tong thong qua'!$B$2:$N$173,13,0)</f>
        <v>#N/A</v>
      </c>
      <c r="R43" s="25" t="e">
        <f>VLOOKUP(F43,'[5]tong thong qua'!$B$2:$P$173,15,0)</f>
        <v>#N/A</v>
      </c>
      <c r="S43" s="26" t="e">
        <f>VLOOKUP(F43,'[6]chen TL'!$G$2:$AL$65,32,0)</f>
        <v>#N/A</v>
      </c>
      <c r="T43" s="26"/>
      <c r="U43" s="27" t="e">
        <f>VLOOKUP(F43,'[6]chen TL'!$G$2:$AO$65,35,0)</f>
        <v>#N/A</v>
      </c>
      <c r="V43" s="21" t="e">
        <f>IF(U43&lt;3.999,"F",IF(U43&lt;4.99,"D",IF(U43&lt;5.499,"D+",IF(U43&lt;6.499,"C",IF(U43&lt;6.99,"C+",IF(U43&lt;7.99,"B",IF(U43&lt;8.499,"B+",IF(U43&lt;8.99,"A","A+"))))))))</f>
        <v>#N/A</v>
      </c>
      <c r="W43" s="25"/>
      <c r="X43" s="25"/>
      <c r="Y43" s="26" t="e">
        <f>VLOOKUP(F43,'[6]chen TL'!$G$2:$AT$66,40,0)</f>
        <v>#N/A</v>
      </c>
      <c r="Z43" s="21" t="e">
        <f>VLOOKUP(F43,'[6]chen TL'!$G$2:$U$65,15,0)</f>
        <v>#N/A</v>
      </c>
      <c r="AA43" s="21" t="e">
        <f>VLOOKUP(F43,'[6]chen TL'!$G$2:$X$65,18,0)</f>
        <v>#N/A</v>
      </c>
      <c r="AB43" s="21" t="e">
        <f>VLOOKUP(F43,'[6]chen TL'!$G$2:$AA$65,21,0)</f>
        <v>#N/A</v>
      </c>
      <c r="AC43" s="21" t="e">
        <f>VLOOKUP(F43,'[6]chen TL'!$G$2:$AD$65,24,0)</f>
        <v>#N/A</v>
      </c>
      <c r="AD43" s="21" t="e">
        <f>VLOOKUP(F43,'[6]chen TL'!$G$2:$AG$65,27,0)</f>
        <v>#N/A</v>
      </c>
      <c r="AE43" s="21" t="e">
        <f>VLOOKUP(F43,'[6]chen TL'!$G$2:$AW$65,43,0)</f>
        <v>#N/A</v>
      </c>
      <c r="AF43" s="24"/>
      <c r="AG43" s="2"/>
      <c r="AH43" s="25"/>
      <c r="AI43" s="25"/>
      <c r="AJ43" s="25"/>
      <c r="AK43" s="22" t="str">
        <f t="shared" si="2"/>
        <v xml:space="preserve"> </v>
      </c>
      <c r="AL43" s="22" t="str">
        <f t="shared" si="3"/>
        <v xml:space="preserve"> </v>
      </c>
      <c r="AM43" s="29" t="s">
        <v>38</v>
      </c>
      <c r="AN43" s="30" t="s">
        <v>35</v>
      </c>
      <c r="AO43" s="24" t="s">
        <v>34</v>
      </c>
      <c r="AP43" s="30" t="str">
        <f t="shared" si="4"/>
        <v>1996/QĐ-ĐHKT,ngày 27/05/2015 của Hiệu trưởng Trường ĐHKT-ĐHQGHN</v>
      </c>
      <c r="AQ43" s="35"/>
      <c r="AR43" s="35"/>
      <c r="AS43" s="35"/>
      <c r="AT43" s="35"/>
      <c r="AU43" s="35"/>
      <c r="AV43" s="35"/>
      <c r="AW43" s="35"/>
      <c r="AX43" s="35"/>
      <c r="AY43" s="35"/>
      <c r="AZ43" s="35"/>
    </row>
    <row r="44" spans="1:52" s="34" customFormat="1" ht="51" customHeight="1" x14ac:dyDescent="0.25">
      <c r="A44" s="91" t="s">
        <v>39</v>
      </c>
      <c r="B44" s="21">
        <v>38</v>
      </c>
      <c r="C44" s="22" t="e">
        <f>VLOOKUP(F44,'[4]tong K24'!$B$7:$C$571,2,0)</f>
        <v>#N/A</v>
      </c>
      <c r="D44" s="38"/>
      <c r="E44" s="39"/>
      <c r="F44" s="22"/>
      <c r="G44" s="24"/>
      <c r="H44" s="22" t="e">
        <f>VLOOKUP(F44,'[4]tong K24'!$B$7:$I$571,8,0)</f>
        <v>#N/A</v>
      </c>
      <c r="I44" s="22" t="e">
        <f>VLOOKUP(F44,'[4]tong K24'!$B$7:$G$571,6,0)</f>
        <v>#N/A</v>
      </c>
      <c r="J44" s="25" t="e">
        <f>VLOOKUP(F44,'[5]tong thong qua'!$B$2:$I$173,8,0)</f>
        <v>#N/A</v>
      </c>
      <c r="K44" s="25" t="e">
        <f>VLOOKUP(F44,'[5]tong thong qua'!$B$2:$G$173,6,0)</f>
        <v>#N/A</v>
      </c>
      <c r="L44" s="25" t="e">
        <f>VLOOKUP(F44,'[5]tong thong qua'!$B$2:$J$173,9,0)</f>
        <v>#N/A</v>
      </c>
      <c r="M44" s="25"/>
      <c r="N44" s="25"/>
      <c r="O44" s="25" t="e">
        <f>VLOOKUP(F44,'[5]tong thong qua'!$B$2:$K$173,10,0)</f>
        <v>#N/A</v>
      </c>
      <c r="P44" s="25" t="e">
        <f>VLOOKUP(F44,'[5]tong thong qua'!$B$2:$M$173,12,0)</f>
        <v>#N/A</v>
      </c>
      <c r="Q44" s="25" t="e">
        <f>VLOOKUP(F44,'[5]tong thong qua'!$B$2:$N$173,13,0)</f>
        <v>#N/A</v>
      </c>
      <c r="R44" s="25" t="e">
        <f>VLOOKUP(F44,'[5]tong thong qua'!$B$2:$P$173,15,0)</f>
        <v>#N/A</v>
      </c>
      <c r="S44" s="40" t="e">
        <f>VLOOKUP(F44,'[6]chen TL'!$G$2:$AL$65,32,0)</f>
        <v>#N/A</v>
      </c>
      <c r="T44" s="40"/>
      <c r="U44" s="41" t="e">
        <f>VLOOKUP(F44,'[6]chen TL'!$G$2:$AO$65,35,0)</f>
        <v>#N/A</v>
      </c>
      <c r="V44" s="25" t="e">
        <f>IF(U44&lt;3.999,"F",IF(U44&lt;4.99,"D",IF(U44&lt;5.499,"D+",IF(U44&lt;6.499,"C",IF(U44&lt;6.99,"C+",IF(U44&lt;7.99,"B",IF(U44&lt;8.499,"B+",IF(U44&lt;8.99,"A","A+"))))))))</f>
        <v>#N/A</v>
      </c>
      <c r="W44" s="25"/>
      <c r="X44" s="25"/>
      <c r="Y44" s="40" t="e">
        <f>VLOOKUP(F44,'[6]chen TL'!$G$2:$AT$66,40,0)</f>
        <v>#N/A</v>
      </c>
      <c r="Z44" s="25" t="e">
        <f>VLOOKUP(F44,'[6]chen TL'!$G$2:$U$65,15,0)</f>
        <v>#N/A</v>
      </c>
      <c r="AA44" s="25" t="e">
        <f>VLOOKUP(F44,'[6]chen TL'!$G$2:$X$65,18,0)</f>
        <v>#N/A</v>
      </c>
      <c r="AB44" s="25" t="e">
        <f>VLOOKUP(F44,'[6]chen TL'!$G$2:$AA$65,21,0)</f>
        <v>#N/A</v>
      </c>
      <c r="AC44" s="25" t="e">
        <f>VLOOKUP(F44,'[6]chen TL'!$G$2:$AD$65,24,0)</f>
        <v>#N/A</v>
      </c>
      <c r="AD44" s="25" t="e">
        <f>VLOOKUP(F44,'[6]chen TL'!$G$2:$AG$65,27,0)</f>
        <v>#N/A</v>
      </c>
      <c r="AE44" s="25" t="e">
        <f>VLOOKUP(F44,'[6]chen TL'!$G$2:$AW$65,43,0)</f>
        <v>#N/A</v>
      </c>
      <c r="AF44" s="24"/>
      <c r="AG44" s="2"/>
      <c r="AH44" s="25"/>
      <c r="AI44" s="25"/>
      <c r="AJ44" s="25"/>
      <c r="AK44" s="22" t="str">
        <f t="shared" si="2"/>
        <v xml:space="preserve"> </v>
      </c>
      <c r="AL44" s="22" t="str">
        <f t="shared" si="3"/>
        <v xml:space="preserve"> </v>
      </c>
      <c r="AM44" s="29" t="s">
        <v>38</v>
      </c>
      <c r="AN44" s="30" t="s">
        <v>35</v>
      </c>
      <c r="AO44" s="24" t="s">
        <v>34</v>
      </c>
      <c r="AP44" s="30" t="str">
        <f t="shared" si="4"/>
        <v>1996/QĐ-ĐHKT,ngày 27/05/2015 của Hiệu trưởng Trường ĐHKT-ĐHQGHN</v>
      </c>
      <c r="AQ44" s="30"/>
      <c r="AR44" s="30"/>
      <c r="AS44" s="35"/>
      <c r="AT44" s="35"/>
      <c r="AU44" s="35"/>
      <c r="AV44" s="35"/>
      <c r="AW44" s="35"/>
      <c r="AX44" s="35"/>
      <c r="AY44" s="35"/>
      <c r="AZ44" s="35"/>
    </row>
    <row r="45" spans="1:52" s="34" customFormat="1" ht="51" customHeight="1" x14ac:dyDescent="0.25">
      <c r="A45" s="91" t="s">
        <v>71</v>
      </c>
      <c r="B45" s="21">
        <v>39</v>
      </c>
      <c r="C45" s="22" t="e">
        <f>VLOOKUP(F45,'[4]tong K24'!$B$7:$C$571,2,0)</f>
        <v>#N/A</v>
      </c>
      <c r="D45" s="74"/>
      <c r="E45" s="75"/>
      <c r="F45" s="76"/>
      <c r="G45" s="77"/>
      <c r="H45" s="22" t="e">
        <f>VLOOKUP(F45,'[4]tong K24'!$B$7:$I$571,8,0)</f>
        <v>#N/A</v>
      </c>
      <c r="I45" s="22" t="e">
        <f>VLOOKUP(F45,'[4]tong K24'!$B$7:$G$571,6,0)</f>
        <v>#N/A</v>
      </c>
      <c r="J45" s="25" t="e">
        <f>VLOOKUP(F45,'[5]tong thong qua'!$B$2:$I$173,8,0)</f>
        <v>#N/A</v>
      </c>
      <c r="K45" s="25" t="e">
        <f>VLOOKUP(F45,'[5]tong thong qua'!$B$2:$G$173,6,0)</f>
        <v>#N/A</v>
      </c>
      <c r="L45" s="25" t="e">
        <f>VLOOKUP(F45,'[5]tong thong qua'!$B$2:$J$173,9,0)</f>
        <v>#N/A</v>
      </c>
      <c r="M45" s="78"/>
      <c r="N45" s="78"/>
      <c r="O45" s="25" t="e">
        <f>VLOOKUP(F45,'[5]tong thong qua'!$B$2:$K$173,10,0)</f>
        <v>#N/A</v>
      </c>
      <c r="P45" s="25" t="e">
        <f>VLOOKUP(F45,'[5]tong thong qua'!$B$2:$M$173,12,0)</f>
        <v>#N/A</v>
      </c>
      <c r="Q45" s="25" t="e">
        <f>VLOOKUP(F45,'[5]tong thong qua'!$B$2:$N$173,13,0)</f>
        <v>#N/A</v>
      </c>
      <c r="R45" s="25" t="e">
        <f>VLOOKUP(F45,'[5]tong thong qua'!$B$2:$P$173,15,0)</f>
        <v>#N/A</v>
      </c>
      <c r="S45" s="79"/>
      <c r="T45" s="79"/>
      <c r="U45" s="80"/>
      <c r="V45" s="81"/>
      <c r="W45" s="78"/>
      <c r="X45" s="78"/>
      <c r="Y45" s="79"/>
      <c r="Z45" s="81"/>
      <c r="AA45" s="81"/>
      <c r="AB45" s="81"/>
      <c r="AC45" s="81"/>
      <c r="AD45" s="81"/>
      <c r="AE45" s="81"/>
      <c r="AF45" s="77"/>
      <c r="AG45" s="2"/>
      <c r="AH45" s="78"/>
      <c r="AI45" s="78"/>
      <c r="AJ45" s="78"/>
      <c r="AK45" s="73" t="str">
        <f t="shared" si="2"/>
        <v xml:space="preserve"> </v>
      </c>
      <c r="AL45" s="73" t="str">
        <f t="shared" si="3"/>
        <v xml:space="preserve"> </v>
      </c>
      <c r="AM45" s="83"/>
      <c r="AN45" s="84"/>
      <c r="AO45" s="77"/>
      <c r="AP45" s="84"/>
      <c r="AQ45" s="85"/>
      <c r="AR45" s="86"/>
      <c r="AS45" s="35"/>
      <c r="AT45" s="35"/>
      <c r="AU45" s="35"/>
      <c r="AV45" s="35"/>
      <c r="AW45" s="35"/>
      <c r="AX45" s="35"/>
      <c r="AY45" s="35"/>
      <c r="AZ45" s="35"/>
    </row>
    <row r="46" spans="1:52" s="34" customFormat="1" ht="51" customHeight="1" x14ac:dyDescent="0.25">
      <c r="A46" s="91" t="s">
        <v>72</v>
      </c>
      <c r="B46" s="21">
        <v>40</v>
      </c>
      <c r="C46" s="22" t="e">
        <f>VLOOKUP(F46,'[4]tong K24'!$B$7:$C$571,2,0)</f>
        <v>#N/A</v>
      </c>
      <c r="D46" s="3"/>
      <c r="E46" s="4"/>
      <c r="F46" s="23"/>
      <c r="G46" s="24"/>
      <c r="H46" s="22" t="e">
        <f>VLOOKUP(F46,'[4]tong K24'!$B$7:$I$571,8,0)</f>
        <v>#N/A</v>
      </c>
      <c r="I46" s="22" t="e">
        <f>VLOOKUP(F46,'[4]tong K24'!$B$7:$G$571,6,0)</f>
        <v>#N/A</v>
      </c>
      <c r="J46" s="25" t="e">
        <f>VLOOKUP(F46,'[5]tong thong qua'!$B$2:$I$173,8,0)</f>
        <v>#N/A</v>
      </c>
      <c r="K46" s="25" t="e">
        <f>VLOOKUP(F46,'[5]tong thong qua'!$B$2:$G$173,6,0)</f>
        <v>#N/A</v>
      </c>
      <c r="L46" s="25" t="e">
        <f>VLOOKUP(F46,'[5]tong thong qua'!$B$2:$J$173,9,0)</f>
        <v>#N/A</v>
      </c>
      <c r="M46" s="25"/>
      <c r="N46" s="25"/>
      <c r="O46" s="25" t="e">
        <f>VLOOKUP(F46,'[5]tong thong qua'!$B$2:$K$173,10,0)</f>
        <v>#N/A</v>
      </c>
      <c r="P46" s="25" t="e">
        <f>VLOOKUP(F46,'[5]tong thong qua'!$B$2:$M$173,12,0)</f>
        <v>#N/A</v>
      </c>
      <c r="Q46" s="25" t="e">
        <f>VLOOKUP(F46,'[5]tong thong qua'!$B$2:$N$173,13,0)</f>
        <v>#N/A</v>
      </c>
      <c r="R46" s="25" t="e">
        <f>VLOOKUP(F46,'[5]tong thong qua'!$B$2:$P$173,15,0)</f>
        <v>#N/A</v>
      </c>
      <c r="S46" s="26" t="e">
        <f>VLOOKUP(F46,'[6]chen TL'!$G$2:$AL$65,32,0)</f>
        <v>#N/A</v>
      </c>
      <c r="T46" s="26"/>
      <c r="U46" s="27" t="e">
        <f>VLOOKUP(F46,'[6]chen TL'!$G$2:$AO$65,35,0)</f>
        <v>#N/A</v>
      </c>
      <c r="V46" s="21" t="e">
        <f t="shared" ref="V46:V90" si="7">IF(U46&lt;3.999,"F",IF(U46&lt;4.99,"D",IF(U46&lt;5.499,"D+",IF(U46&lt;6.499,"C",IF(U46&lt;6.99,"C+",IF(U46&lt;7.99,"B",IF(U46&lt;8.499,"B+",IF(U46&lt;8.99,"A","A+"))))))))</f>
        <v>#N/A</v>
      </c>
      <c r="W46" s="25"/>
      <c r="X46" s="25"/>
      <c r="Y46" s="26" t="e">
        <f>VLOOKUP(F46,'[6]chen TL'!$G$2:$AT$66,40,0)</f>
        <v>#N/A</v>
      </c>
      <c r="Z46" s="21" t="e">
        <f>VLOOKUP(F46,'[6]chen TL'!$G$2:$U$65,15,0)</f>
        <v>#N/A</v>
      </c>
      <c r="AA46" s="21" t="e">
        <f>VLOOKUP(F46,'[6]chen TL'!$G$2:$X$65,18,0)</f>
        <v>#N/A</v>
      </c>
      <c r="AB46" s="21" t="e">
        <f>VLOOKUP(F46,'[6]chen TL'!$G$2:$AA$65,21,0)</f>
        <v>#N/A</v>
      </c>
      <c r="AC46" s="21" t="e">
        <f>VLOOKUP(F46,'[6]chen TL'!$G$2:$AD$65,24,0)</f>
        <v>#N/A</v>
      </c>
      <c r="AD46" s="21" t="e">
        <f>VLOOKUP(F46,'[6]chen TL'!$G$2:$AG$65,27,0)</f>
        <v>#N/A</v>
      </c>
      <c r="AE46" s="21" t="e">
        <f>VLOOKUP(F46,'[6]chen TL'!$G$2:$AW$65,43,0)</f>
        <v>#N/A</v>
      </c>
      <c r="AF46" s="24"/>
      <c r="AG46" s="2"/>
      <c r="AH46" s="25"/>
      <c r="AI46" s="25"/>
      <c r="AJ46" s="25"/>
      <c r="AK46" s="22" t="str">
        <f t="shared" si="2"/>
        <v xml:space="preserve"> </v>
      </c>
      <c r="AL46" s="22" t="str">
        <f t="shared" si="3"/>
        <v xml:space="preserve"> </v>
      </c>
      <c r="AM46" s="29" t="s">
        <v>38</v>
      </c>
      <c r="AN46" s="30" t="s">
        <v>35</v>
      </c>
      <c r="AO46" s="24" t="s">
        <v>34</v>
      </c>
      <c r="AP46" s="30" t="str">
        <f>AM46&amp;AN46&amp;AO46</f>
        <v>1996/QĐ-ĐHKT,ngày 27/05/2015 của Hiệu trưởng Trường ĐHKT-ĐHQGHN</v>
      </c>
      <c r="AQ46" s="35"/>
      <c r="AR46" s="5"/>
      <c r="AS46" s="35"/>
      <c r="AT46" s="5"/>
      <c r="AU46" s="5"/>
      <c r="AV46" s="35"/>
      <c r="AW46" s="35"/>
      <c r="AX46" s="35"/>
      <c r="AY46" s="35"/>
      <c r="AZ46" s="35"/>
    </row>
    <row r="47" spans="1:52" s="34" customFormat="1" ht="51" customHeight="1" x14ac:dyDescent="0.25">
      <c r="A47" s="91" t="s">
        <v>73</v>
      </c>
      <c r="B47" s="21">
        <v>41</v>
      </c>
      <c r="C47" s="22" t="e">
        <f>VLOOKUP(F47,'[4]tong K24'!$B$7:$C$571,2,0)</f>
        <v>#N/A</v>
      </c>
      <c r="D47" s="74"/>
      <c r="E47" s="75"/>
      <c r="F47" s="76"/>
      <c r="G47" s="77"/>
      <c r="H47" s="22" t="e">
        <f>VLOOKUP(F47,'[4]tong K24'!$B$7:$I$571,8,0)</f>
        <v>#N/A</v>
      </c>
      <c r="I47" s="22" t="e">
        <f>VLOOKUP(F47,'[4]tong K24'!$B$7:$G$571,6,0)</f>
        <v>#N/A</v>
      </c>
      <c r="J47" s="25" t="e">
        <f>VLOOKUP(F47,'[5]tong thong qua'!$B$2:$I$173,8,0)</f>
        <v>#N/A</v>
      </c>
      <c r="K47" s="25" t="e">
        <f>VLOOKUP(F47,'[5]tong thong qua'!$B$2:$G$173,6,0)</f>
        <v>#N/A</v>
      </c>
      <c r="L47" s="25" t="e">
        <f>VLOOKUP(F47,'[5]tong thong qua'!$B$2:$J$173,9,0)</f>
        <v>#N/A</v>
      </c>
      <c r="M47" s="78"/>
      <c r="N47" s="78"/>
      <c r="O47" s="25" t="e">
        <f>VLOOKUP(F47,'[5]tong thong qua'!$B$2:$K$173,10,0)</f>
        <v>#N/A</v>
      </c>
      <c r="P47" s="25" t="e">
        <f>VLOOKUP(F47,'[5]tong thong qua'!$B$2:$M$173,12,0)</f>
        <v>#N/A</v>
      </c>
      <c r="Q47" s="25" t="e">
        <f>VLOOKUP(F47,'[5]tong thong qua'!$B$2:$N$173,13,0)</f>
        <v>#N/A</v>
      </c>
      <c r="R47" s="25" t="e">
        <f>VLOOKUP(F47,'[5]tong thong qua'!$B$2:$P$173,15,0)</f>
        <v>#N/A</v>
      </c>
      <c r="S47" s="79" t="e">
        <f>VLOOKUP(F47,'[6]chen TL'!$G$2:$AL$65,32,0)</f>
        <v>#N/A</v>
      </c>
      <c r="T47" s="79"/>
      <c r="U47" s="80" t="e">
        <f>VLOOKUP(F47,'[6]chen TL'!$G$2:$AO$65,35,0)</f>
        <v>#N/A</v>
      </c>
      <c r="V47" s="81" t="e">
        <f t="shared" si="7"/>
        <v>#N/A</v>
      </c>
      <c r="W47" s="78"/>
      <c r="X47" s="78"/>
      <c r="Y47" s="79" t="e">
        <f>VLOOKUP(F47,'[6]chen TL'!$G$2:$AT$66,40,0)</f>
        <v>#N/A</v>
      </c>
      <c r="Z47" s="81" t="e">
        <f>VLOOKUP(F47,'[6]chen TL'!$G$2:$U$65,15,0)</f>
        <v>#N/A</v>
      </c>
      <c r="AA47" s="81" t="e">
        <f>VLOOKUP(F47,'[6]chen TL'!$G$2:$X$65,18,0)</f>
        <v>#N/A</v>
      </c>
      <c r="AB47" s="81" t="e">
        <f>VLOOKUP(F47,'[6]chen TL'!$G$2:$AA$65,21,0)</f>
        <v>#N/A</v>
      </c>
      <c r="AC47" s="81" t="e">
        <f>VLOOKUP(F47,'[6]chen TL'!$G$2:$AD$65,24,0)</f>
        <v>#N/A</v>
      </c>
      <c r="AD47" s="81" t="e">
        <f>VLOOKUP(F47,'[6]chen TL'!$G$2:$AG$65,27,0)</f>
        <v>#N/A</v>
      </c>
      <c r="AE47" s="81" t="e">
        <f>VLOOKUP(F47,'[6]chen TL'!$G$2:$AW$65,43,0)</f>
        <v>#N/A</v>
      </c>
      <c r="AF47" s="77"/>
      <c r="AG47" s="82"/>
      <c r="AH47" s="78"/>
      <c r="AI47" s="78"/>
      <c r="AJ47" s="78" t="s">
        <v>130</v>
      </c>
      <c r="AK47" s="73" t="str">
        <f t="shared" si="2"/>
        <v xml:space="preserve"> </v>
      </c>
      <c r="AL47" s="73" t="str">
        <f t="shared" si="3"/>
        <v xml:space="preserve"> </v>
      </c>
      <c r="AM47" s="83" t="s">
        <v>38</v>
      </c>
      <c r="AN47" s="84" t="s">
        <v>35</v>
      </c>
      <c r="AO47" s="77" t="s">
        <v>34</v>
      </c>
      <c r="AP47" s="84" t="str">
        <f>AM47&amp;AN47&amp;AO47</f>
        <v>1996/QĐ-ĐHKT,ngày 27/05/2015 của Hiệu trưởng Trường ĐHKT-ĐHQGHN</v>
      </c>
      <c r="AQ47" s="85"/>
      <c r="AR47" s="86"/>
      <c r="AS47" s="35"/>
      <c r="AT47" s="35"/>
      <c r="AU47" s="35"/>
      <c r="AV47" s="35"/>
      <c r="AW47" s="35"/>
      <c r="AX47" s="35"/>
      <c r="AY47" s="35"/>
      <c r="AZ47" s="35"/>
    </row>
    <row r="48" spans="1:52" s="34" customFormat="1" ht="55.5" customHeight="1" x14ac:dyDescent="0.25">
      <c r="A48" s="91" t="s">
        <v>74</v>
      </c>
      <c r="B48" s="21">
        <v>42</v>
      </c>
      <c r="C48" s="22" t="e">
        <f>VLOOKUP(F48,'[4]tong K24'!$B$7:$C$571,2,0)</f>
        <v>#N/A</v>
      </c>
      <c r="D48" s="3"/>
      <c r="E48" s="4"/>
      <c r="F48" s="23"/>
      <c r="G48" s="24"/>
      <c r="H48" s="22" t="e">
        <f>VLOOKUP(F48,'[4]tong K24'!$B$7:$I$571,8,0)</f>
        <v>#N/A</v>
      </c>
      <c r="I48" s="22" t="e">
        <f>VLOOKUP(F48,'[4]tong K24'!$B$7:$G$571,6,0)</f>
        <v>#N/A</v>
      </c>
      <c r="J48" s="25" t="e">
        <f>VLOOKUP(F48,'[5]tong thong qua'!$B$2:$I$173,8,0)</f>
        <v>#N/A</v>
      </c>
      <c r="K48" s="25" t="e">
        <f>VLOOKUP(F48,'[5]tong thong qua'!$B$2:$G$173,6,0)</f>
        <v>#N/A</v>
      </c>
      <c r="L48" s="25" t="e">
        <f>VLOOKUP(F48,'[5]tong thong qua'!$B$2:$J$173,9,0)</f>
        <v>#N/A</v>
      </c>
      <c r="M48" s="25" t="s">
        <v>95</v>
      </c>
      <c r="N48" s="25"/>
      <c r="O48" s="25" t="e">
        <f>VLOOKUP(F48,'[5]tong thong qua'!$B$2:$K$173,10,0)</f>
        <v>#N/A</v>
      </c>
      <c r="P48" s="25" t="e">
        <f>VLOOKUP(F48,'[5]tong thong qua'!$B$2:$M$173,12,0)</f>
        <v>#N/A</v>
      </c>
      <c r="Q48" s="25" t="e">
        <f>VLOOKUP(F48,'[5]tong thong qua'!$B$2:$N$173,13,0)</f>
        <v>#N/A</v>
      </c>
      <c r="R48" s="25" t="e">
        <f>VLOOKUP(F48,'[5]tong thong qua'!$B$2:$P$173,15,0)</f>
        <v>#N/A</v>
      </c>
      <c r="S48" s="26" t="e">
        <f>VLOOKUP(F48,'[6]chen TL'!$G$2:$AL$65,32,0)</f>
        <v>#N/A</v>
      </c>
      <c r="T48" s="26"/>
      <c r="U48" s="27" t="e">
        <f>VLOOKUP(F48,'[6]chen TL'!$G$2:$AO$65,35,0)</f>
        <v>#N/A</v>
      </c>
      <c r="V48" s="21" t="e">
        <f t="shared" si="7"/>
        <v>#N/A</v>
      </c>
      <c r="W48" s="25"/>
      <c r="X48" s="25"/>
      <c r="Y48" s="26" t="e">
        <f>VLOOKUP(F48,'[6]chen TL'!$G$2:$AT$66,40,0)</f>
        <v>#N/A</v>
      </c>
      <c r="Z48" s="21" t="e">
        <f>VLOOKUP(F48,'[6]chen TL'!$G$2:$U$65,15,0)</f>
        <v>#N/A</v>
      </c>
      <c r="AA48" s="21" t="e">
        <f>VLOOKUP(F48,'[6]chen TL'!$G$2:$X$65,18,0)</f>
        <v>#N/A</v>
      </c>
      <c r="AB48" s="21" t="e">
        <f>VLOOKUP(F48,'[6]chen TL'!$G$2:$AA$65,21,0)</f>
        <v>#N/A</v>
      </c>
      <c r="AC48" s="21" t="e">
        <f>VLOOKUP(F48,'[6]chen TL'!$G$2:$AD$65,24,0)</f>
        <v>#N/A</v>
      </c>
      <c r="AD48" s="21" t="e">
        <f>VLOOKUP(F48,'[6]chen TL'!$G$2:$AG$65,27,0)</f>
        <v>#N/A</v>
      </c>
      <c r="AE48" s="21" t="e">
        <f>VLOOKUP(F48,'[6]chen TL'!$G$2:$AW$65,43,0)</f>
        <v>#N/A</v>
      </c>
      <c r="AF48" s="24"/>
      <c r="AG48" s="2"/>
      <c r="AH48" s="25"/>
      <c r="AI48" s="25"/>
      <c r="AJ48" s="25"/>
      <c r="AK48" s="22" t="str">
        <f t="shared" si="2"/>
        <v xml:space="preserve"> </v>
      </c>
      <c r="AL48" s="22" t="str">
        <f t="shared" si="3"/>
        <v xml:space="preserve"> </v>
      </c>
      <c r="AM48" s="29" t="s">
        <v>38</v>
      </c>
      <c r="AN48" s="30" t="s">
        <v>35</v>
      </c>
      <c r="AO48" s="24" t="s">
        <v>34</v>
      </c>
      <c r="AP48" s="30" t="str">
        <f>AM48&amp;AN48&amp;AO48</f>
        <v>1996/QĐ-ĐHKT,ngày 27/05/2015 của Hiệu trưởng Trường ĐHKT-ĐHQGHN</v>
      </c>
      <c r="AQ48" s="35"/>
      <c r="AR48" s="5"/>
      <c r="AS48" s="35"/>
      <c r="AT48" s="19"/>
      <c r="AU48" s="35"/>
      <c r="AV48" s="35"/>
      <c r="AW48" s="35"/>
      <c r="AX48" s="35"/>
      <c r="AY48" s="35"/>
      <c r="AZ48" s="35"/>
    </row>
    <row r="49" spans="1:52" s="34" customFormat="1" ht="51" customHeight="1" x14ac:dyDescent="0.25">
      <c r="A49" s="91" t="s">
        <v>75</v>
      </c>
      <c r="B49" s="21">
        <v>43</v>
      </c>
      <c r="C49" s="22" t="e">
        <f>VLOOKUP(F49,'[4]tong K24'!$B$7:$C$571,2,0)</f>
        <v>#N/A</v>
      </c>
      <c r="D49" s="74"/>
      <c r="E49" s="75"/>
      <c r="F49" s="76"/>
      <c r="G49" s="77"/>
      <c r="H49" s="22" t="e">
        <f>VLOOKUP(F49,'[4]tong K24'!$B$7:$I$571,8,0)</f>
        <v>#N/A</v>
      </c>
      <c r="I49" s="22" t="e">
        <f>VLOOKUP(F49,'[4]tong K24'!$B$7:$G$571,6,0)</f>
        <v>#N/A</v>
      </c>
      <c r="J49" s="25" t="e">
        <f>VLOOKUP(F49,'[5]tong thong qua'!$B$2:$I$173,8,0)</f>
        <v>#N/A</v>
      </c>
      <c r="K49" s="25" t="e">
        <f>VLOOKUP(F49,'[5]tong thong qua'!$B$2:$G$173,6,0)</f>
        <v>#N/A</v>
      </c>
      <c r="L49" s="25" t="e">
        <f>VLOOKUP(F49,'[5]tong thong qua'!$B$2:$J$173,9,0)</f>
        <v>#N/A</v>
      </c>
      <c r="M49" s="78"/>
      <c r="N49" s="78"/>
      <c r="O49" s="25" t="e">
        <f>VLOOKUP(F49,'[5]tong thong qua'!$B$2:$K$173,10,0)</f>
        <v>#N/A</v>
      </c>
      <c r="P49" s="25" t="e">
        <f>VLOOKUP(F49,'[5]tong thong qua'!$B$2:$M$173,12,0)</f>
        <v>#N/A</v>
      </c>
      <c r="Q49" s="25" t="e">
        <f>VLOOKUP(F49,'[5]tong thong qua'!$B$2:$N$173,13,0)</f>
        <v>#N/A</v>
      </c>
      <c r="R49" s="25" t="e">
        <f>VLOOKUP(F49,'[5]tong thong qua'!$B$2:$P$173,15,0)</f>
        <v>#N/A</v>
      </c>
      <c r="S49" s="79" t="e">
        <f>VLOOKUP(F49,'[6]chen TL'!$G$2:$AL$65,32,0)</f>
        <v>#N/A</v>
      </c>
      <c r="T49" s="79"/>
      <c r="U49" s="80" t="e">
        <f>VLOOKUP(F49,'[6]chen TL'!$G$2:$AO$65,35,0)</f>
        <v>#N/A</v>
      </c>
      <c r="V49" s="81" t="e">
        <f t="shared" si="7"/>
        <v>#N/A</v>
      </c>
      <c r="W49" s="78"/>
      <c r="X49" s="78"/>
      <c r="Y49" s="79" t="e">
        <f>VLOOKUP(F49,'[6]chen TL'!$G$2:$AT$66,40,0)</f>
        <v>#N/A</v>
      </c>
      <c r="Z49" s="81" t="e">
        <f>VLOOKUP(F49,'[6]chen TL'!$G$2:$U$65,15,0)</f>
        <v>#N/A</v>
      </c>
      <c r="AA49" s="81" t="e">
        <f>VLOOKUP(F49,'[6]chen TL'!$G$2:$X$65,18,0)</f>
        <v>#N/A</v>
      </c>
      <c r="AB49" s="81" t="e">
        <f>VLOOKUP(F49,'[6]chen TL'!$G$2:$AA$65,21,0)</f>
        <v>#N/A</v>
      </c>
      <c r="AC49" s="81" t="e">
        <f>VLOOKUP(F49,'[6]chen TL'!$G$2:$AD$65,24,0)</f>
        <v>#N/A</v>
      </c>
      <c r="AD49" s="81" t="e">
        <f>VLOOKUP(F49,'[6]chen TL'!$G$2:$AG$65,27,0)</f>
        <v>#N/A</v>
      </c>
      <c r="AE49" s="81" t="e">
        <f>VLOOKUP(F49,'[6]chen TL'!$G$2:$AW$65,43,0)</f>
        <v>#N/A</v>
      </c>
      <c r="AF49" s="77"/>
      <c r="AG49" s="82"/>
      <c r="AH49" s="78"/>
      <c r="AI49" s="78"/>
      <c r="AJ49" s="78"/>
      <c r="AK49" s="73" t="str">
        <f t="shared" si="2"/>
        <v xml:space="preserve"> </v>
      </c>
      <c r="AL49" s="73" t="str">
        <f t="shared" si="3"/>
        <v xml:space="preserve"> </v>
      </c>
      <c r="AM49" s="83" t="s">
        <v>38</v>
      </c>
      <c r="AN49" s="84" t="s">
        <v>35</v>
      </c>
      <c r="AO49" s="77" t="s">
        <v>34</v>
      </c>
      <c r="AP49" s="84"/>
      <c r="AQ49" s="85"/>
      <c r="AR49" s="86"/>
      <c r="AS49" s="5"/>
      <c r="AT49" s="5"/>
      <c r="AU49" s="5"/>
      <c r="AV49" s="35"/>
      <c r="AW49" s="35"/>
      <c r="AX49" s="35"/>
      <c r="AY49" s="35"/>
      <c r="AZ49" s="35"/>
    </row>
    <row r="50" spans="1:52" s="34" customFormat="1" ht="51" customHeight="1" x14ac:dyDescent="0.25">
      <c r="A50" s="91" t="s">
        <v>40</v>
      </c>
      <c r="B50" s="21">
        <v>44</v>
      </c>
      <c r="C50" s="22" t="e">
        <f>VLOOKUP(F50,'[4]tong K24'!$B$7:$C$571,2,0)</f>
        <v>#N/A</v>
      </c>
      <c r="D50" s="3"/>
      <c r="E50" s="4"/>
      <c r="F50" s="23"/>
      <c r="G50" s="24"/>
      <c r="H50" s="22" t="e">
        <f>VLOOKUP(F50,'[4]tong K24'!$B$7:$I$571,8,0)</f>
        <v>#N/A</v>
      </c>
      <c r="I50" s="22" t="e">
        <f>VLOOKUP(F50,'[4]tong K24'!$B$7:$G$571,6,0)</f>
        <v>#N/A</v>
      </c>
      <c r="J50" s="25" t="e">
        <f>VLOOKUP(F50,'[5]tong thong qua'!$B$2:$I$173,8,0)</f>
        <v>#N/A</v>
      </c>
      <c r="K50" s="25" t="e">
        <f>VLOOKUP(F50,'[5]tong thong qua'!$B$2:$G$173,6,0)</f>
        <v>#N/A</v>
      </c>
      <c r="L50" s="25" t="e">
        <f>VLOOKUP(F50,'[5]tong thong qua'!$B$2:$J$173,9,0)</f>
        <v>#N/A</v>
      </c>
      <c r="M50" s="25" t="s">
        <v>99</v>
      </c>
      <c r="N50" s="25"/>
      <c r="O50" s="25" t="e">
        <f>VLOOKUP(F50,'[5]tong thong qua'!$B$2:$K$173,10,0)</f>
        <v>#N/A</v>
      </c>
      <c r="P50" s="25" t="e">
        <f>VLOOKUP(F50,'[5]tong thong qua'!$B$2:$M$173,12,0)</f>
        <v>#N/A</v>
      </c>
      <c r="Q50" s="25" t="e">
        <f>VLOOKUP(F50,'[5]tong thong qua'!$B$2:$N$173,13,0)</f>
        <v>#N/A</v>
      </c>
      <c r="R50" s="25" t="e">
        <f>VLOOKUP(F50,'[5]tong thong qua'!$B$2:$P$173,15,0)</f>
        <v>#N/A</v>
      </c>
      <c r="S50" s="26" t="e">
        <f>VLOOKUP(F50,'[6]chen TL'!$G$2:$AL$65,32,0)</f>
        <v>#N/A</v>
      </c>
      <c r="T50" s="26"/>
      <c r="U50" s="27" t="e">
        <f>VLOOKUP(F50,'[6]chen TL'!$G$2:$AO$65,35,0)</f>
        <v>#N/A</v>
      </c>
      <c r="V50" s="21" t="e">
        <f t="shared" si="7"/>
        <v>#N/A</v>
      </c>
      <c r="W50" s="25" t="s">
        <v>33</v>
      </c>
      <c r="X50" s="25"/>
      <c r="Y50" s="26" t="e">
        <f>VLOOKUP(F50,'[6]chen TL'!$G$2:$AT$66,40,0)</f>
        <v>#N/A</v>
      </c>
      <c r="Z50" s="21" t="e">
        <f>VLOOKUP(F50,'[6]chen TL'!$G$2:$U$65,15,0)</f>
        <v>#N/A</v>
      </c>
      <c r="AA50" s="21" t="e">
        <f>VLOOKUP(F50,'[6]chen TL'!$G$2:$X$65,18,0)</f>
        <v>#N/A</v>
      </c>
      <c r="AB50" s="21" t="e">
        <f>VLOOKUP(F50,'[6]chen TL'!$G$2:$AA$65,21,0)</f>
        <v>#N/A</v>
      </c>
      <c r="AC50" s="21" t="e">
        <f>VLOOKUP(F50,'[6]chen TL'!$G$2:$AD$65,24,0)</f>
        <v>#N/A</v>
      </c>
      <c r="AD50" s="21" t="e">
        <f>VLOOKUP(F50,'[6]chen TL'!$G$2:$AG$65,27,0)</f>
        <v>#N/A</v>
      </c>
      <c r="AE50" s="21" t="e">
        <f>VLOOKUP(F50,'[6]chen TL'!$G$2:$AW$65,43,0)</f>
        <v>#N/A</v>
      </c>
      <c r="AF50" s="24"/>
      <c r="AG50" s="2"/>
      <c r="AH50" s="25"/>
      <c r="AI50" s="25"/>
      <c r="AJ50" s="25"/>
      <c r="AK50" s="22" t="str">
        <f t="shared" si="2"/>
        <v xml:space="preserve"> </v>
      </c>
      <c r="AL50" s="22" t="str">
        <f t="shared" si="3"/>
        <v xml:space="preserve"> </v>
      </c>
      <c r="AM50" s="29" t="s">
        <v>38</v>
      </c>
      <c r="AN50" s="30" t="s">
        <v>35</v>
      </c>
      <c r="AO50" s="24" t="s">
        <v>34</v>
      </c>
      <c r="AP50" s="30" t="str">
        <f t="shared" ref="AP50:AP57" si="8">AM50&amp;AN50&amp;AO50</f>
        <v>1996/QĐ-ĐHKT,ngày 27/05/2015 của Hiệu trưởng Trường ĐHKT-ĐHQGHN</v>
      </c>
      <c r="AQ50" s="35"/>
      <c r="AR50" s="5"/>
      <c r="AS50" s="35"/>
      <c r="AT50" s="35"/>
      <c r="AU50" s="35"/>
      <c r="AV50" s="35"/>
      <c r="AW50" s="35"/>
      <c r="AX50" s="35"/>
      <c r="AY50" s="35"/>
      <c r="AZ50" s="35"/>
    </row>
    <row r="51" spans="1:52" s="34" customFormat="1" ht="91.5" customHeight="1" x14ac:dyDescent="0.25">
      <c r="A51" s="91" t="s">
        <v>76</v>
      </c>
      <c r="B51" s="21">
        <v>45</v>
      </c>
      <c r="C51" s="22" t="e">
        <f>VLOOKUP(F51,'[4]tong K24'!$B$7:$C$571,2,0)</f>
        <v>#N/A</v>
      </c>
      <c r="D51" s="3"/>
      <c r="E51" s="4"/>
      <c r="F51" s="23"/>
      <c r="G51" s="24"/>
      <c r="H51" s="22" t="e">
        <f>VLOOKUP(F51,'[4]tong K24'!$B$7:$I$571,8,0)</f>
        <v>#N/A</v>
      </c>
      <c r="I51" s="22" t="e">
        <f>VLOOKUP(F51,'[4]tong K24'!$B$7:$G$571,6,0)</f>
        <v>#N/A</v>
      </c>
      <c r="J51" s="25" t="e">
        <f>VLOOKUP(F51,'[5]tong thong qua'!$B$2:$I$173,8,0)</f>
        <v>#N/A</v>
      </c>
      <c r="K51" s="25" t="e">
        <f>VLOOKUP(F51,'[5]tong thong qua'!$B$2:$G$173,6,0)</f>
        <v>#N/A</v>
      </c>
      <c r="L51" s="25" t="e">
        <f>VLOOKUP(F51,'[5]tong thong qua'!$B$2:$J$173,9,0)</f>
        <v>#N/A</v>
      </c>
      <c r="M51" s="25" t="s">
        <v>95</v>
      </c>
      <c r="N51" s="25"/>
      <c r="O51" s="25" t="e">
        <f>VLOOKUP(F51,'[5]tong thong qua'!$B$2:$K$173,10,0)</f>
        <v>#N/A</v>
      </c>
      <c r="P51" s="25" t="e">
        <f>VLOOKUP(F51,'[5]tong thong qua'!$B$2:$M$173,12,0)</f>
        <v>#N/A</v>
      </c>
      <c r="Q51" s="25" t="e">
        <f>VLOOKUP(F51,'[5]tong thong qua'!$B$2:$N$173,13,0)</f>
        <v>#N/A</v>
      </c>
      <c r="R51" s="25" t="e">
        <f>VLOOKUP(F51,'[5]tong thong qua'!$B$2:$P$173,15,0)</f>
        <v>#N/A</v>
      </c>
      <c r="S51" s="26" t="e">
        <f>VLOOKUP(F51,'[6]chen TL'!$G$2:$AL$65,32,0)</f>
        <v>#N/A</v>
      </c>
      <c r="T51" s="26"/>
      <c r="U51" s="27" t="e">
        <f>VLOOKUP(F51,'[6]chen TL'!$G$2:$AO$65,35,0)</f>
        <v>#N/A</v>
      </c>
      <c r="V51" s="21" t="e">
        <f t="shared" si="7"/>
        <v>#N/A</v>
      </c>
      <c r="W51" s="25" t="s">
        <v>33</v>
      </c>
      <c r="X51" s="25"/>
      <c r="Y51" s="26" t="e">
        <f>VLOOKUP(F51,'[6]chen TL'!$G$2:$AT$66,40,0)</f>
        <v>#N/A</v>
      </c>
      <c r="Z51" s="21" t="e">
        <f>VLOOKUP(F51,'[6]chen TL'!$G$2:$U$65,15,0)</f>
        <v>#N/A</v>
      </c>
      <c r="AA51" s="21" t="e">
        <f>VLOOKUP(F51,'[6]chen TL'!$G$2:$X$65,18,0)</f>
        <v>#N/A</v>
      </c>
      <c r="AB51" s="21" t="e">
        <f>VLOOKUP(F51,'[6]chen TL'!$G$2:$AA$65,21,0)</f>
        <v>#N/A</v>
      </c>
      <c r="AC51" s="21" t="e">
        <f>VLOOKUP(F51,'[6]chen TL'!$G$2:$AD$65,24,0)</f>
        <v>#N/A</v>
      </c>
      <c r="AD51" s="21" t="e">
        <f>VLOOKUP(F51,'[6]chen TL'!$G$2:$AG$65,27,0)</f>
        <v>#N/A</v>
      </c>
      <c r="AE51" s="21" t="e">
        <f>VLOOKUP(F51,'[6]chen TL'!$G$2:$AW$65,43,0)</f>
        <v>#N/A</v>
      </c>
      <c r="AF51" s="24"/>
      <c r="AG51" s="2"/>
      <c r="AH51" s="25"/>
      <c r="AI51" s="25"/>
      <c r="AJ51" s="25"/>
      <c r="AK51" s="22" t="str">
        <f t="shared" si="2"/>
        <v xml:space="preserve"> </v>
      </c>
      <c r="AL51" s="22" t="str">
        <f t="shared" si="3"/>
        <v xml:space="preserve"> </v>
      </c>
      <c r="AM51" s="29" t="s">
        <v>38</v>
      </c>
      <c r="AN51" s="30" t="s">
        <v>35</v>
      </c>
      <c r="AO51" s="24" t="s">
        <v>34</v>
      </c>
      <c r="AP51" s="30" t="str">
        <f t="shared" si="8"/>
        <v>1996/QĐ-ĐHKT,ngày 27/05/2015 của Hiệu trưởng Trường ĐHKT-ĐHQGHN</v>
      </c>
      <c r="AQ51" s="35"/>
      <c r="AR51" s="5"/>
      <c r="AS51" s="35"/>
      <c r="AT51" s="35"/>
      <c r="AU51" s="35"/>
      <c r="AV51" s="35"/>
      <c r="AW51" s="35"/>
      <c r="AX51" s="35"/>
      <c r="AY51" s="35"/>
      <c r="AZ51" s="35"/>
    </row>
    <row r="52" spans="1:52" s="34" customFormat="1" ht="51" customHeight="1" x14ac:dyDescent="0.25">
      <c r="A52" s="91" t="s">
        <v>77</v>
      </c>
      <c r="B52" s="21">
        <v>46</v>
      </c>
      <c r="C52" s="22" t="e">
        <f>VLOOKUP(F52,'[4]tong K24'!$B$7:$C$571,2,0)</f>
        <v>#N/A</v>
      </c>
      <c r="D52" s="42"/>
      <c r="E52" s="33"/>
      <c r="F52" s="23"/>
      <c r="G52" s="24"/>
      <c r="H52" s="22" t="e">
        <f>VLOOKUP(F52,'[4]tong K24'!$B$7:$I$571,8,0)</f>
        <v>#N/A</v>
      </c>
      <c r="I52" s="22" t="e">
        <f>VLOOKUP(F52,'[4]tong K24'!$B$7:$G$571,6,0)</f>
        <v>#N/A</v>
      </c>
      <c r="J52" s="25" t="e">
        <f>VLOOKUP(F52,'[5]tong thong qua'!$B$2:$I$173,8,0)</f>
        <v>#N/A</v>
      </c>
      <c r="K52" s="25" t="e">
        <f>VLOOKUP(F52,'[5]tong thong qua'!$B$2:$G$173,6,0)</f>
        <v>#N/A</v>
      </c>
      <c r="L52" s="25" t="e">
        <f>VLOOKUP(F52,'[5]tong thong qua'!$B$2:$J$173,9,0)</f>
        <v>#N/A</v>
      </c>
      <c r="M52" s="25" t="s">
        <v>95</v>
      </c>
      <c r="N52" s="25"/>
      <c r="O52" s="25" t="e">
        <f>VLOOKUP(F52,'[5]tong thong qua'!$B$2:$K$173,10,0)</f>
        <v>#N/A</v>
      </c>
      <c r="P52" s="25" t="e">
        <f>VLOOKUP(F52,'[5]tong thong qua'!$B$2:$M$173,12,0)</f>
        <v>#N/A</v>
      </c>
      <c r="Q52" s="25" t="e">
        <f>VLOOKUP(F52,'[5]tong thong qua'!$B$2:$N$173,13,0)</f>
        <v>#N/A</v>
      </c>
      <c r="R52" s="25" t="e">
        <f>VLOOKUP(F52,'[5]tong thong qua'!$B$2:$P$173,15,0)</f>
        <v>#N/A</v>
      </c>
      <c r="S52" s="26" t="e">
        <f>VLOOKUP(F52,'[6]chen TL'!$G$2:$AL$65,32,0)</f>
        <v>#N/A</v>
      </c>
      <c r="T52" s="26"/>
      <c r="U52" s="27" t="e">
        <f>VLOOKUP(F52,'[6]chen TL'!$G$2:$AO$65,35,0)</f>
        <v>#N/A</v>
      </c>
      <c r="V52" s="21" t="e">
        <f t="shared" si="7"/>
        <v>#N/A</v>
      </c>
      <c r="W52" s="25" t="s">
        <v>33</v>
      </c>
      <c r="X52" s="25"/>
      <c r="Y52" s="26" t="e">
        <f>VLOOKUP(F52,'[6]chen TL'!$G$2:$AT$66,40,0)</f>
        <v>#N/A</v>
      </c>
      <c r="Z52" s="21" t="e">
        <f>VLOOKUP(F52,'[6]chen TL'!$G$2:$U$65,15,0)</f>
        <v>#N/A</v>
      </c>
      <c r="AA52" s="21" t="e">
        <f>VLOOKUP(F52,'[6]chen TL'!$G$2:$X$65,18,0)</f>
        <v>#N/A</v>
      </c>
      <c r="AB52" s="21" t="e">
        <f>VLOOKUP(F52,'[6]chen TL'!$G$2:$AA$65,21,0)</f>
        <v>#N/A</v>
      </c>
      <c r="AC52" s="21" t="e">
        <f>VLOOKUP(F52,'[6]chen TL'!$G$2:$AD$65,24,0)</f>
        <v>#N/A</v>
      </c>
      <c r="AD52" s="21" t="e">
        <f>VLOOKUP(F52,'[6]chen TL'!$G$2:$AG$65,27,0)</f>
        <v>#N/A</v>
      </c>
      <c r="AE52" s="21" t="e">
        <f>VLOOKUP(F52,'[6]chen TL'!$G$2:$AW$65,43,0)</f>
        <v>#N/A</v>
      </c>
      <c r="AF52" s="24"/>
      <c r="AG52" s="2"/>
      <c r="AH52" s="25"/>
      <c r="AI52" s="25"/>
      <c r="AJ52" s="25"/>
      <c r="AK52" s="22" t="str">
        <f t="shared" si="2"/>
        <v xml:space="preserve"> </v>
      </c>
      <c r="AL52" s="22" t="str">
        <f t="shared" si="3"/>
        <v xml:space="preserve"> </v>
      </c>
      <c r="AM52" s="29" t="s">
        <v>38</v>
      </c>
      <c r="AN52" s="30" t="s">
        <v>35</v>
      </c>
      <c r="AO52" s="24" t="s">
        <v>34</v>
      </c>
      <c r="AP52" s="30" t="str">
        <f t="shared" si="8"/>
        <v>1996/QĐ-ĐHKT,ngày 27/05/2015 của Hiệu trưởng Trường ĐHKT-ĐHQGHN</v>
      </c>
      <c r="AQ52" s="30"/>
      <c r="AR52" s="30"/>
      <c r="AS52" s="35"/>
      <c r="AT52" s="35"/>
      <c r="AU52" s="35"/>
      <c r="AV52" s="35"/>
      <c r="AW52" s="35"/>
      <c r="AX52" s="35"/>
      <c r="AY52" s="35"/>
      <c r="AZ52" s="35"/>
    </row>
    <row r="53" spans="1:52" s="34" customFormat="1" ht="51" customHeight="1" x14ac:dyDescent="0.25">
      <c r="A53" s="91" t="s">
        <v>41</v>
      </c>
      <c r="B53" s="21">
        <v>47</v>
      </c>
      <c r="C53" s="22" t="e">
        <f>VLOOKUP(F53,'[4]tong K24'!$B$7:$C$571,2,0)</f>
        <v>#N/A</v>
      </c>
      <c r="D53" s="3"/>
      <c r="E53" s="4"/>
      <c r="F53" s="23"/>
      <c r="G53" s="24"/>
      <c r="H53" s="22" t="e">
        <f>VLOOKUP(F53,'[4]tong K24'!$B$7:$I$571,8,0)</f>
        <v>#N/A</v>
      </c>
      <c r="I53" s="22" t="e">
        <f>VLOOKUP(F53,'[4]tong K24'!$B$7:$G$571,6,0)</f>
        <v>#N/A</v>
      </c>
      <c r="J53" s="25" t="e">
        <f>VLOOKUP(F53,'[5]tong thong qua'!$B$2:$I$173,8,0)</f>
        <v>#N/A</v>
      </c>
      <c r="K53" s="25" t="e">
        <f>VLOOKUP(F53,'[5]tong thong qua'!$B$2:$G$173,6,0)</f>
        <v>#N/A</v>
      </c>
      <c r="L53" s="25" t="e">
        <f>VLOOKUP(F53,'[5]tong thong qua'!$B$2:$J$173,9,0)</f>
        <v>#N/A</v>
      </c>
      <c r="M53" s="25" t="s">
        <v>99</v>
      </c>
      <c r="N53" s="25"/>
      <c r="O53" s="25" t="e">
        <f>VLOOKUP(F53,'[5]tong thong qua'!$B$2:$K$173,10,0)</f>
        <v>#N/A</v>
      </c>
      <c r="P53" s="25" t="e">
        <f>VLOOKUP(F53,'[5]tong thong qua'!$B$2:$M$173,12,0)</f>
        <v>#N/A</v>
      </c>
      <c r="Q53" s="25" t="e">
        <f>VLOOKUP(F53,'[5]tong thong qua'!$B$2:$N$173,13,0)</f>
        <v>#N/A</v>
      </c>
      <c r="R53" s="25" t="e">
        <f>VLOOKUP(F53,'[5]tong thong qua'!$B$2:$P$173,15,0)</f>
        <v>#N/A</v>
      </c>
      <c r="S53" s="26" t="e">
        <f>VLOOKUP(F53,'[6]chen TL'!$G$2:$AL$65,32,0)</f>
        <v>#N/A</v>
      </c>
      <c r="T53" s="26"/>
      <c r="U53" s="27" t="e">
        <f>VLOOKUP(F53,'[6]chen TL'!$G$2:$AO$65,35,0)</f>
        <v>#N/A</v>
      </c>
      <c r="V53" s="21" t="e">
        <f t="shared" si="7"/>
        <v>#N/A</v>
      </c>
      <c r="W53" s="25" t="s">
        <v>33</v>
      </c>
      <c r="X53" s="25"/>
      <c r="Y53" s="26" t="e">
        <f>VLOOKUP(F53,'[6]chen TL'!$G$2:$AT$66,40,0)</f>
        <v>#N/A</v>
      </c>
      <c r="Z53" s="21" t="e">
        <f>VLOOKUP(F53,'[6]chen TL'!$G$2:$U$65,15,0)</f>
        <v>#N/A</v>
      </c>
      <c r="AA53" s="21" t="e">
        <f>VLOOKUP(F53,'[6]chen TL'!$G$2:$X$65,18,0)</f>
        <v>#N/A</v>
      </c>
      <c r="AB53" s="21" t="e">
        <f>VLOOKUP(F53,'[6]chen TL'!$G$2:$AA$65,21,0)</f>
        <v>#N/A</v>
      </c>
      <c r="AC53" s="21" t="e">
        <f>VLOOKUP(F53,'[6]chen TL'!$G$2:$AD$65,24,0)</f>
        <v>#N/A</v>
      </c>
      <c r="AD53" s="21" t="e">
        <f>VLOOKUP(F53,'[6]chen TL'!$G$2:$AG$65,27,0)</f>
        <v>#N/A</v>
      </c>
      <c r="AE53" s="21" t="e">
        <f>VLOOKUP(F53,'[6]chen TL'!$G$2:$AW$65,43,0)</f>
        <v>#N/A</v>
      </c>
      <c r="AF53" s="24"/>
      <c r="AG53" s="2"/>
      <c r="AH53" s="25"/>
      <c r="AI53" s="25"/>
      <c r="AJ53" s="25"/>
      <c r="AK53" s="22" t="str">
        <f t="shared" si="2"/>
        <v xml:space="preserve"> </v>
      </c>
      <c r="AL53" s="22" t="str">
        <f t="shared" si="3"/>
        <v xml:space="preserve"> </v>
      </c>
      <c r="AM53" s="29" t="s">
        <v>38</v>
      </c>
      <c r="AN53" s="30" t="s">
        <v>35</v>
      </c>
      <c r="AO53" s="24" t="s">
        <v>34</v>
      </c>
      <c r="AP53" s="30" t="str">
        <f t="shared" si="8"/>
        <v>1996/QĐ-ĐHKT,ngày 27/05/2015 của Hiệu trưởng Trường ĐHKT-ĐHQGHN</v>
      </c>
      <c r="AQ53" s="35"/>
      <c r="AR53" s="5"/>
      <c r="AS53" s="19"/>
      <c r="AT53" s="35"/>
      <c r="AU53" s="35"/>
      <c r="AV53" s="35"/>
      <c r="AW53" s="35"/>
      <c r="AX53" s="35"/>
      <c r="AY53" s="35"/>
      <c r="AZ53" s="35"/>
    </row>
    <row r="54" spans="1:52" ht="68.25" customHeight="1" x14ac:dyDescent="0.25">
      <c r="A54" s="87" t="s">
        <v>43</v>
      </c>
      <c r="B54" s="21">
        <v>48</v>
      </c>
      <c r="C54" s="22" t="e">
        <f>VLOOKUP(F54,'[4]tong K24'!$B$7:$C$571,2,0)</f>
        <v>#N/A</v>
      </c>
      <c r="D54" s="58"/>
      <c r="E54" s="59"/>
      <c r="F54" s="50"/>
      <c r="G54" s="51"/>
      <c r="H54" s="22" t="e">
        <f>VLOOKUP(F54,'[4]tong K24'!$B$7:$I$571,8,0)</f>
        <v>#N/A</v>
      </c>
      <c r="I54" s="22" t="e">
        <f>VLOOKUP(F54,'[4]tong K24'!$B$7:$G$571,6,0)</f>
        <v>#N/A</v>
      </c>
      <c r="J54" s="25" t="e">
        <f>VLOOKUP(F54,'[5]tong thong qua'!$B$2:$I$173,8,0)</f>
        <v>#N/A</v>
      </c>
      <c r="K54" s="25" t="e">
        <f>VLOOKUP(F54,'[5]tong thong qua'!$B$2:$G$173,6,0)</f>
        <v>#N/A</v>
      </c>
      <c r="L54" s="25" t="e">
        <f>VLOOKUP(F54,'[5]tong thong qua'!$B$2:$J$173,9,0)</f>
        <v>#N/A</v>
      </c>
      <c r="M54" s="49" t="s">
        <v>105</v>
      </c>
      <c r="N54" s="49"/>
      <c r="O54" s="25" t="e">
        <f>VLOOKUP(F54,'[5]tong thong qua'!$B$2:$K$173,10,0)</f>
        <v>#N/A</v>
      </c>
      <c r="P54" s="25" t="e">
        <f>VLOOKUP(F54,'[5]tong thong qua'!$B$2:$M$173,12,0)</f>
        <v>#N/A</v>
      </c>
      <c r="Q54" s="25" t="e">
        <f>VLOOKUP(F54,'[5]tong thong qua'!$B$2:$N$173,13,0)</f>
        <v>#N/A</v>
      </c>
      <c r="R54" s="25" t="e">
        <f>VLOOKUP(F54,'[5]tong thong qua'!$B$2:$P$173,15,0)</f>
        <v>#N/A</v>
      </c>
      <c r="S54" s="52" t="e">
        <f>VLOOKUP(F54,'[6]chen TL'!$G$2:$AL$65,32,0)</f>
        <v>#N/A</v>
      </c>
      <c r="T54" s="52"/>
      <c r="U54" s="53" t="e">
        <f>VLOOKUP(F54,'[6]chen TL'!$G$2:$AO$65,35,0)</f>
        <v>#N/A</v>
      </c>
      <c r="V54" s="49" t="e">
        <f t="shared" si="7"/>
        <v>#N/A</v>
      </c>
      <c r="W54" s="49" t="s">
        <v>33</v>
      </c>
      <c r="X54" s="49"/>
      <c r="Y54" s="52" t="e">
        <f>VLOOKUP(F54,'[6]chen TL'!$G$2:$AT$66,40,0)</f>
        <v>#N/A</v>
      </c>
      <c r="Z54" s="49" t="e">
        <f>VLOOKUP(F54,'[6]chen TL'!$G$2:$U$65,15,0)</f>
        <v>#N/A</v>
      </c>
      <c r="AA54" s="49" t="e">
        <f>VLOOKUP(F54,'[6]chen TL'!$G$2:$X$65,18,0)</f>
        <v>#N/A</v>
      </c>
      <c r="AB54" s="49" t="e">
        <f>VLOOKUP(F54,'[6]chen TL'!$G$2:$AA$65,21,0)</f>
        <v>#N/A</v>
      </c>
      <c r="AC54" s="49" t="e">
        <f>VLOOKUP(F54,'[6]chen TL'!$G$2:$AD$65,24,0)</f>
        <v>#N/A</v>
      </c>
      <c r="AD54" s="49" t="e">
        <f>VLOOKUP(F54,'[6]chen TL'!$G$2:$AG$65,27,0)</f>
        <v>#N/A</v>
      </c>
      <c r="AE54" s="49" t="e">
        <f>VLOOKUP(F54,'[6]chen TL'!$G$2:$AW$65,43,0)</f>
        <v>#N/A</v>
      </c>
      <c r="AF54" s="51"/>
      <c r="AG54" s="71"/>
      <c r="AH54" s="49"/>
      <c r="AI54" s="49"/>
      <c r="AJ54" s="49" t="s">
        <v>128</v>
      </c>
      <c r="AK54" s="50" t="str">
        <f t="shared" si="2"/>
        <v xml:space="preserve"> </v>
      </c>
      <c r="AL54" s="50" t="str">
        <f t="shared" si="3"/>
        <v xml:space="preserve"> </v>
      </c>
      <c r="AM54" s="72" t="s">
        <v>38</v>
      </c>
      <c r="AN54" s="48" t="s">
        <v>35</v>
      </c>
      <c r="AO54" s="51" t="s">
        <v>34</v>
      </c>
      <c r="AP54" s="48" t="str">
        <f t="shared" si="8"/>
        <v>1996/QĐ-ĐHKT,ngày 27/05/2015 của Hiệu trưởng Trường ĐHKT-ĐHQGHN</v>
      </c>
      <c r="AQ54" s="19"/>
      <c r="AR54" s="54"/>
      <c r="AS54" s="35"/>
      <c r="AT54" s="35"/>
      <c r="AU54" s="35"/>
    </row>
    <row r="55" spans="1:52" ht="57.75" customHeight="1" x14ac:dyDescent="0.25">
      <c r="A55" s="87" t="s">
        <v>78</v>
      </c>
      <c r="B55" s="21">
        <v>49</v>
      </c>
      <c r="C55" s="22" t="e">
        <f>VLOOKUP(F55,'[4]tong K24'!$B$7:$C$571,2,0)</f>
        <v>#N/A</v>
      </c>
      <c r="D55" s="3"/>
      <c r="E55" s="4"/>
      <c r="F55" s="23"/>
      <c r="G55" s="24"/>
      <c r="H55" s="22" t="e">
        <f>VLOOKUP(F55,'[4]tong K24'!$B$7:$I$571,8,0)</f>
        <v>#N/A</v>
      </c>
      <c r="I55" s="22" t="e">
        <f>VLOOKUP(F55,'[4]tong K24'!$B$7:$G$571,6,0)</f>
        <v>#N/A</v>
      </c>
      <c r="J55" s="25" t="e">
        <f>VLOOKUP(F55,'[5]tong thong qua'!$B$2:$I$173,8,0)</f>
        <v>#N/A</v>
      </c>
      <c r="K55" s="25" t="e">
        <f>VLOOKUP(F55,'[5]tong thong qua'!$B$2:$G$173,6,0)</f>
        <v>#N/A</v>
      </c>
      <c r="L55" s="25" t="e">
        <f>VLOOKUP(F55,'[5]tong thong qua'!$B$2:$J$173,9,0)</f>
        <v>#N/A</v>
      </c>
      <c r="M55" s="25" t="s">
        <v>95</v>
      </c>
      <c r="N55" s="25"/>
      <c r="O55" s="25" t="e">
        <f>VLOOKUP(F55,'[5]tong thong qua'!$B$2:$K$173,10,0)</f>
        <v>#N/A</v>
      </c>
      <c r="P55" s="25" t="e">
        <f>VLOOKUP(F55,'[5]tong thong qua'!$B$2:$M$173,12,0)</f>
        <v>#N/A</v>
      </c>
      <c r="Q55" s="25" t="e">
        <f>VLOOKUP(F55,'[5]tong thong qua'!$B$2:$N$173,13,0)</f>
        <v>#N/A</v>
      </c>
      <c r="R55" s="25" t="e">
        <f>VLOOKUP(F55,'[5]tong thong qua'!$B$2:$P$173,15,0)</f>
        <v>#N/A</v>
      </c>
      <c r="S55" s="26" t="e">
        <f>VLOOKUP(F55,'[6]chen TL'!$G$2:$AL$65,32,0)</f>
        <v>#N/A</v>
      </c>
      <c r="T55" s="26"/>
      <c r="U55" s="27" t="e">
        <f>VLOOKUP(F55,'[6]chen TL'!$G$2:$AO$65,35,0)</f>
        <v>#N/A</v>
      </c>
      <c r="V55" s="21" t="e">
        <f t="shared" si="7"/>
        <v>#N/A</v>
      </c>
      <c r="W55" s="25" t="s">
        <v>33</v>
      </c>
      <c r="X55" s="25"/>
      <c r="Y55" s="26" t="e">
        <f>VLOOKUP(F55,'[6]chen TL'!$G$2:$AT$66,40,0)</f>
        <v>#N/A</v>
      </c>
      <c r="Z55" s="21" t="e">
        <f>VLOOKUP(F55,'[6]chen TL'!$G$2:$U$65,15,0)</f>
        <v>#N/A</v>
      </c>
      <c r="AA55" s="21" t="e">
        <f>VLOOKUP(F55,'[6]chen TL'!$G$2:$X$65,18,0)</f>
        <v>#N/A</v>
      </c>
      <c r="AB55" s="21" t="e">
        <f>VLOOKUP(F55,'[6]chen TL'!$G$2:$AA$65,21,0)</f>
        <v>#N/A</v>
      </c>
      <c r="AC55" s="21" t="e">
        <f>VLOOKUP(F55,'[6]chen TL'!$G$2:$AD$65,24,0)</f>
        <v>#N/A</v>
      </c>
      <c r="AD55" s="21" t="e">
        <f>VLOOKUP(F55,'[6]chen TL'!$G$2:$AG$65,27,0)</f>
        <v>#N/A</v>
      </c>
      <c r="AE55" s="21" t="e">
        <f>VLOOKUP(F55,'[6]chen TL'!$G$2:$AW$65,43,0)</f>
        <v>#N/A</v>
      </c>
      <c r="AF55" s="24"/>
      <c r="AG55" s="2"/>
      <c r="AH55" s="25"/>
      <c r="AI55" s="25"/>
      <c r="AJ55" s="25"/>
      <c r="AK55" s="22" t="str">
        <f t="shared" si="2"/>
        <v xml:space="preserve"> </v>
      </c>
      <c r="AL55" s="22" t="str">
        <f t="shared" si="3"/>
        <v xml:space="preserve"> </v>
      </c>
      <c r="AM55" s="29" t="s">
        <v>38</v>
      </c>
      <c r="AN55" s="30" t="s">
        <v>35</v>
      </c>
      <c r="AO55" s="24" t="s">
        <v>34</v>
      </c>
      <c r="AP55" s="30" t="str">
        <f t="shared" si="8"/>
        <v>1996/QĐ-ĐHKT,ngày 27/05/2015 của Hiệu trưởng Trường ĐHKT-ĐHQGHN</v>
      </c>
      <c r="AQ55" s="35"/>
      <c r="AS55" s="35"/>
      <c r="AT55" s="35"/>
      <c r="AU55" s="35"/>
    </row>
    <row r="56" spans="1:52" ht="41.25" customHeight="1" x14ac:dyDescent="0.25">
      <c r="A56" s="87" t="s">
        <v>79</v>
      </c>
      <c r="B56" s="21">
        <v>50</v>
      </c>
      <c r="C56" s="22" t="e">
        <f>VLOOKUP(F56,'[4]tong K24'!$B$7:$C$571,2,0)</f>
        <v>#N/A</v>
      </c>
      <c r="D56" s="3"/>
      <c r="E56" s="4"/>
      <c r="F56" s="23"/>
      <c r="G56" s="24"/>
      <c r="H56" s="22" t="e">
        <f>VLOOKUP(F56,'[4]tong K24'!$B$7:$I$571,8,0)</f>
        <v>#N/A</v>
      </c>
      <c r="I56" s="22" t="e">
        <f>VLOOKUP(F56,'[4]tong K24'!$B$7:$G$571,6,0)</f>
        <v>#N/A</v>
      </c>
      <c r="J56" s="25" t="e">
        <f>VLOOKUP(F56,'[5]tong thong qua'!$B$2:$I$173,8,0)</f>
        <v>#N/A</v>
      </c>
      <c r="K56" s="25" t="e">
        <f>VLOOKUP(F56,'[5]tong thong qua'!$B$2:$G$173,6,0)</f>
        <v>#N/A</v>
      </c>
      <c r="L56" s="25" t="e">
        <f>VLOOKUP(F56,'[5]tong thong qua'!$B$2:$J$173,9,0)</f>
        <v>#N/A</v>
      </c>
      <c r="M56" s="25"/>
      <c r="N56" s="25"/>
      <c r="O56" s="25" t="e">
        <f>VLOOKUP(F56,'[5]tong thong qua'!$B$2:$K$173,10,0)</f>
        <v>#N/A</v>
      </c>
      <c r="P56" s="25" t="e">
        <f>VLOOKUP(F56,'[5]tong thong qua'!$B$2:$M$173,12,0)</f>
        <v>#N/A</v>
      </c>
      <c r="Q56" s="25" t="e">
        <f>VLOOKUP(F56,'[5]tong thong qua'!$B$2:$N$173,13,0)</f>
        <v>#N/A</v>
      </c>
      <c r="R56" s="25" t="e">
        <f>VLOOKUP(F56,'[5]tong thong qua'!$B$2:$P$173,15,0)</f>
        <v>#N/A</v>
      </c>
      <c r="S56" s="26" t="e">
        <f>VLOOKUP(F56,'[6]chen TL'!$G$2:$AL$65,32,0)</f>
        <v>#N/A</v>
      </c>
      <c r="T56" s="26"/>
      <c r="U56" s="27" t="e">
        <f>VLOOKUP(F56,'[6]chen TL'!$G$2:$AO$65,35,0)</f>
        <v>#N/A</v>
      </c>
      <c r="V56" s="21" t="e">
        <f t="shared" si="7"/>
        <v>#N/A</v>
      </c>
      <c r="W56" s="25" t="s">
        <v>33</v>
      </c>
      <c r="X56" s="25"/>
      <c r="Y56" s="26" t="e">
        <f>VLOOKUP(F56,'[6]chen TL'!$G$2:$AT$66,40,0)</f>
        <v>#N/A</v>
      </c>
      <c r="Z56" s="21" t="e">
        <f>VLOOKUP(F56,'[6]chen TL'!$G$2:$U$65,15,0)</f>
        <v>#N/A</v>
      </c>
      <c r="AA56" s="21" t="e">
        <f>VLOOKUP(F56,'[6]chen TL'!$G$2:$X$65,18,0)</f>
        <v>#N/A</v>
      </c>
      <c r="AB56" s="21" t="e">
        <f>VLOOKUP(F56,'[6]chen TL'!$G$2:$AA$65,21,0)</f>
        <v>#N/A</v>
      </c>
      <c r="AC56" s="21" t="e">
        <f>VLOOKUP(F56,'[6]chen TL'!$G$2:$AD$65,24,0)</f>
        <v>#N/A</v>
      </c>
      <c r="AD56" s="21" t="e">
        <f>VLOOKUP(F56,'[6]chen TL'!$G$2:$AG$65,27,0)</f>
        <v>#N/A</v>
      </c>
      <c r="AE56" s="21" t="e">
        <f>VLOOKUP(F56,'[6]chen TL'!$G$2:$AW$65,43,0)</f>
        <v>#N/A</v>
      </c>
      <c r="AF56" s="24"/>
      <c r="AG56" s="2"/>
      <c r="AH56" s="25"/>
      <c r="AI56" s="25"/>
      <c r="AJ56" s="25"/>
      <c r="AK56" s="22" t="str">
        <f t="shared" si="2"/>
        <v xml:space="preserve"> </v>
      </c>
      <c r="AL56" s="22" t="str">
        <f t="shared" si="3"/>
        <v xml:space="preserve"> </v>
      </c>
      <c r="AM56" s="29" t="s">
        <v>38</v>
      </c>
      <c r="AN56" s="30" t="s">
        <v>35</v>
      </c>
      <c r="AO56" s="24" t="s">
        <v>34</v>
      </c>
      <c r="AP56" s="30" t="str">
        <f t="shared" si="8"/>
        <v>1996/QĐ-ĐHKT,ngày 27/05/2015 của Hiệu trưởng Trường ĐHKT-ĐHQGHN</v>
      </c>
      <c r="AQ56" s="19"/>
      <c r="AR56" s="54"/>
      <c r="AS56" s="35"/>
      <c r="AT56" s="35"/>
      <c r="AU56" s="35"/>
    </row>
    <row r="57" spans="1:52" ht="63" x14ac:dyDescent="0.25">
      <c r="A57" s="87" t="s">
        <v>80</v>
      </c>
      <c r="B57" s="21">
        <v>51</v>
      </c>
      <c r="C57" s="22" t="e">
        <f>VLOOKUP(F57,'[4]tong K24'!$B$7:$C$571,2,0)</f>
        <v>#N/A</v>
      </c>
      <c r="D57" s="3"/>
      <c r="E57" s="4"/>
      <c r="F57" s="23"/>
      <c r="G57" s="24"/>
      <c r="H57" s="22" t="e">
        <f>VLOOKUP(F57,'[4]tong K24'!$B$7:$I$571,8,0)</f>
        <v>#N/A</v>
      </c>
      <c r="I57" s="22" t="e">
        <f>VLOOKUP(F57,'[4]tong K24'!$B$7:$G$571,6,0)</f>
        <v>#N/A</v>
      </c>
      <c r="J57" s="25" t="e">
        <f>VLOOKUP(F57,'[5]tong thong qua'!$B$2:$I$173,8,0)</f>
        <v>#N/A</v>
      </c>
      <c r="K57" s="25" t="e">
        <f>VLOOKUP(F57,'[5]tong thong qua'!$B$2:$G$173,6,0)</f>
        <v>#N/A</v>
      </c>
      <c r="L57" s="25" t="e">
        <f>VLOOKUP(F57,'[5]tong thong qua'!$B$2:$J$173,9,0)</f>
        <v>#N/A</v>
      </c>
      <c r="M57" s="25" t="s">
        <v>95</v>
      </c>
      <c r="N57" s="25"/>
      <c r="O57" s="25" t="e">
        <f>VLOOKUP(F57,'[5]tong thong qua'!$B$2:$K$173,10,0)</f>
        <v>#N/A</v>
      </c>
      <c r="P57" s="25" t="e">
        <f>VLOOKUP(F57,'[5]tong thong qua'!$B$2:$M$173,12,0)</f>
        <v>#N/A</v>
      </c>
      <c r="Q57" s="25" t="e">
        <f>VLOOKUP(F57,'[5]tong thong qua'!$B$2:$N$173,13,0)</f>
        <v>#N/A</v>
      </c>
      <c r="R57" s="25" t="e">
        <f>VLOOKUP(F57,'[5]tong thong qua'!$B$2:$P$173,15,0)</f>
        <v>#N/A</v>
      </c>
      <c r="S57" s="26" t="e">
        <f>VLOOKUP(F57,'[6]chen TL'!$G$2:$AL$65,32,0)</f>
        <v>#N/A</v>
      </c>
      <c r="T57" s="26"/>
      <c r="U57" s="27" t="e">
        <f>VLOOKUP(F57,'[6]chen TL'!$G$2:$AO$65,35,0)</f>
        <v>#N/A</v>
      </c>
      <c r="V57" s="21" t="e">
        <f t="shared" si="7"/>
        <v>#N/A</v>
      </c>
      <c r="W57" s="25"/>
      <c r="X57" s="25"/>
      <c r="Y57" s="26" t="e">
        <f>VLOOKUP(F57,'[6]chen TL'!$G$2:$AT$66,40,0)</f>
        <v>#N/A</v>
      </c>
      <c r="Z57" s="21" t="e">
        <f>VLOOKUP(F57,'[6]chen TL'!$G$2:$U$65,15,0)</f>
        <v>#N/A</v>
      </c>
      <c r="AA57" s="21" t="e">
        <f>VLOOKUP(F57,'[6]chen TL'!$G$2:$X$65,18,0)</f>
        <v>#N/A</v>
      </c>
      <c r="AB57" s="21" t="e">
        <f>VLOOKUP(F57,'[6]chen TL'!$G$2:$AA$65,21,0)</f>
        <v>#N/A</v>
      </c>
      <c r="AC57" s="21" t="e">
        <f>VLOOKUP(F57,'[6]chen TL'!$G$2:$AD$65,24,0)</f>
        <v>#N/A</v>
      </c>
      <c r="AD57" s="21" t="e">
        <f>VLOOKUP(F57,'[6]chen TL'!$G$2:$AG$65,27,0)</f>
        <v>#N/A</v>
      </c>
      <c r="AE57" s="21" t="e">
        <f>VLOOKUP(F57,'[6]chen TL'!$G$2:$AW$65,43,0)</f>
        <v>#N/A</v>
      </c>
      <c r="AF57" s="24"/>
      <c r="AG57" s="2"/>
      <c r="AH57" s="25"/>
      <c r="AI57" s="25"/>
      <c r="AJ57" s="25"/>
      <c r="AK57" s="22" t="str">
        <f t="shared" si="2"/>
        <v xml:space="preserve"> </v>
      </c>
      <c r="AL57" s="22" t="str">
        <f t="shared" si="3"/>
        <v xml:space="preserve"> </v>
      </c>
      <c r="AM57" s="29" t="s">
        <v>38</v>
      </c>
      <c r="AN57" s="30" t="s">
        <v>35</v>
      </c>
      <c r="AO57" s="24" t="s">
        <v>34</v>
      </c>
      <c r="AP57" s="30" t="str">
        <f t="shared" si="8"/>
        <v>1996/QĐ-ĐHKT,ngày 27/05/2015 của Hiệu trưởng Trường ĐHKT-ĐHQGHN</v>
      </c>
      <c r="AQ57" s="19"/>
      <c r="AR57" s="54"/>
      <c r="AS57" s="19"/>
      <c r="AT57" s="35"/>
      <c r="AU57" s="35"/>
    </row>
    <row r="58" spans="1:52" ht="63" x14ac:dyDescent="0.25">
      <c r="A58" s="87" t="s">
        <v>81</v>
      </c>
      <c r="B58" s="21">
        <v>52</v>
      </c>
      <c r="C58" s="22" t="e">
        <f>VLOOKUP(F58,'[4]tong K24'!$B$7:$C$571,2,0)</f>
        <v>#N/A</v>
      </c>
      <c r="D58" s="74"/>
      <c r="E58" s="75"/>
      <c r="F58" s="76"/>
      <c r="G58" s="77"/>
      <c r="H58" s="22" t="e">
        <f>VLOOKUP(F58,'[4]tong K24'!$B$7:$I$571,8,0)</f>
        <v>#N/A</v>
      </c>
      <c r="I58" s="22" t="e">
        <f>VLOOKUP(F58,'[4]tong K24'!$B$7:$G$571,6,0)</f>
        <v>#N/A</v>
      </c>
      <c r="J58" s="25" t="e">
        <f>VLOOKUP(F58,'[5]tong thong qua'!$B$2:$I$173,8,0)</f>
        <v>#N/A</v>
      </c>
      <c r="K58" s="25" t="e">
        <f>VLOOKUP(F58,'[5]tong thong qua'!$B$2:$G$173,6,0)</f>
        <v>#N/A</v>
      </c>
      <c r="L58" s="25" t="e">
        <f>VLOOKUP(F58,'[5]tong thong qua'!$B$2:$J$173,9,0)</f>
        <v>#N/A</v>
      </c>
      <c r="M58" s="78"/>
      <c r="N58" s="78"/>
      <c r="O58" s="25" t="e">
        <f>VLOOKUP(F58,'[5]tong thong qua'!$B$2:$K$173,10,0)</f>
        <v>#N/A</v>
      </c>
      <c r="P58" s="25" t="e">
        <f>VLOOKUP(F58,'[5]tong thong qua'!$B$2:$M$173,12,0)</f>
        <v>#N/A</v>
      </c>
      <c r="Q58" s="25" t="e">
        <f>VLOOKUP(F58,'[5]tong thong qua'!$B$2:$N$173,13,0)</f>
        <v>#N/A</v>
      </c>
      <c r="R58" s="25" t="e">
        <f>VLOOKUP(F58,'[5]tong thong qua'!$B$2:$P$173,15,0)</f>
        <v>#N/A</v>
      </c>
      <c r="S58" s="79" t="e">
        <f>VLOOKUP(F58,'[6]chen TL'!$G$2:$AL$65,32,0)</f>
        <v>#N/A</v>
      </c>
      <c r="T58" s="79"/>
      <c r="U58" s="80" t="e">
        <f>VLOOKUP(F58,'[6]chen TL'!$G$2:$AO$65,35,0)</f>
        <v>#N/A</v>
      </c>
      <c r="V58" s="81" t="e">
        <f t="shared" si="7"/>
        <v>#N/A</v>
      </c>
      <c r="W58" s="78"/>
      <c r="X58" s="78"/>
      <c r="Y58" s="79" t="e">
        <f>VLOOKUP(F58,'[6]chen TL'!$G$2:$AT$66,40,0)</f>
        <v>#N/A</v>
      </c>
      <c r="Z58" s="81" t="e">
        <f>VLOOKUP(F58,'[6]chen TL'!$G$2:$U$65,15,0)</f>
        <v>#N/A</v>
      </c>
      <c r="AA58" s="81" t="e">
        <f>VLOOKUP(F58,'[6]chen TL'!$G$2:$X$65,18,0)</f>
        <v>#N/A</v>
      </c>
      <c r="AB58" s="81" t="e">
        <f>VLOOKUP(F58,'[6]chen TL'!$G$2:$AA$65,21,0)</f>
        <v>#N/A</v>
      </c>
      <c r="AC58" s="81" t="e">
        <f>VLOOKUP(F58,'[6]chen TL'!$G$2:$AD$65,24,0)</f>
        <v>#N/A</v>
      </c>
      <c r="AD58" s="81" t="e">
        <f>VLOOKUP(F58,'[6]chen TL'!$G$2:$AG$65,27,0)</f>
        <v>#N/A</v>
      </c>
      <c r="AE58" s="81" t="e">
        <f>VLOOKUP(F58,'[6]chen TL'!$G$2:$AW$65,43,0)</f>
        <v>#N/A</v>
      </c>
      <c r="AF58" s="77"/>
      <c r="AG58" s="82"/>
      <c r="AH58" s="78"/>
      <c r="AI58" s="78"/>
      <c r="AJ58" s="78" t="s">
        <v>130</v>
      </c>
      <c r="AK58" s="73" t="str">
        <f t="shared" si="2"/>
        <v xml:space="preserve"> </v>
      </c>
      <c r="AL58" s="73" t="str">
        <f t="shared" si="3"/>
        <v xml:space="preserve"> </v>
      </c>
      <c r="AM58" s="83" t="s">
        <v>38</v>
      </c>
      <c r="AN58" s="84" t="s">
        <v>35</v>
      </c>
      <c r="AO58" s="77" t="s">
        <v>34</v>
      </c>
      <c r="AP58" s="84"/>
      <c r="AQ58" s="85"/>
      <c r="AR58" s="86"/>
      <c r="AS58" s="35"/>
    </row>
    <row r="59" spans="1:52" ht="63" x14ac:dyDescent="0.25">
      <c r="A59" s="87" t="s">
        <v>82</v>
      </c>
      <c r="B59" s="21">
        <v>53</v>
      </c>
      <c r="C59" s="22" t="e">
        <f>VLOOKUP(F59,'[4]tong K24'!$B$7:$C$571,2,0)</f>
        <v>#N/A</v>
      </c>
      <c r="D59" s="3"/>
      <c r="E59" s="4"/>
      <c r="F59" s="23"/>
      <c r="G59" s="24"/>
      <c r="H59" s="22" t="e">
        <f>VLOOKUP(F59,'[4]tong K24'!$B$7:$I$571,8,0)</f>
        <v>#N/A</v>
      </c>
      <c r="I59" s="22" t="e">
        <f>VLOOKUP(F59,'[4]tong K24'!$B$7:$G$571,6,0)</f>
        <v>#N/A</v>
      </c>
      <c r="J59" s="25" t="e">
        <f>VLOOKUP(F59,'[5]tong thong qua'!$B$2:$I$173,8,0)</f>
        <v>#N/A</v>
      </c>
      <c r="K59" s="25" t="e">
        <f>VLOOKUP(F59,'[5]tong thong qua'!$B$2:$G$173,6,0)</f>
        <v>#N/A</v>
      </c>
      <c r="L59" s="25" t="e">
        <f>VLOOKUP(F59,'[5]tong thong qua'!$B$2:$J$173,9,0)</f>
        <v>#N/A</v>
      </c>
      <c r="M59" s="25" t="s">
        <v>99</v>
      </c>
      <c r="N59" s="25"/>
      <c r="O59" s="25" t="e">
        <f>VLOOKUP(F59,'[5]tong thong qua'!$B$2:$K$173,10,0)</f>
        <v>#N/A</v>
      </c>
      <c r="P59" s="25" t="e">
        <f>VLOOKUP(F59,'[5]tong thong qua'!$B$2:$M$173,12,0)</f>
        <v>#N/A</v>
      </c>
      <c r="Q59" s="25" t="e">
        <f>VLOOKUP(F59,'[5]tong thong qua'!$B$2:$N$173,13,0)</f>
        <v>#N/A</v>
      </c>
      <c r="R59" s="25" t="e">
        <f>VLOOKUP(F59,'[5]tong thong qua'!$B$2:$P$173,15,0)</f>
        <v>#N/A</v>
      </c>
      <c r="S59" s="26" t="e">
        <f>VLOOKUP(F59,'[6]chen TL'!$G$2:$AL$65,32,0)</f>
        <v>#N/A</v>
      </c>
      <c r="T59" s="26"/>
      <c r="U59" s="27" t="e">
        <f>VLOOKUP(F59,'[6]chen TL'!$G$2:$AO$65,35,0)</f>
        <v>#N/A</v>
      </c>
      <c r="V59" s="21" t="e">
        <f t="shared" si="7"/>
        <v>#N/A</v>
      </c>
      <c r="W59" s="25"/>
      <c r="X59" s="25"/>
      <c r="Y59" s="26" t="e">
        <f>VLOOKUP(F59,'[6]chen TL'!$G$2:$AT$66,40,0)</f>
        <v>#N/A</v>
      </c>
      <c r="Z59" s="21" t="e">
        <f>VLOOKUP(F59,'[6]chen TL'!$G$2:$U$65,15,0)</f>
        <v>#N/A</v>
      </c>
      <c r="AA59" s="21" t="e">
        <f>VLOOKUP(F59,'[6]chen TL'!$G$2:$X$65,18,0)</f>
        <v>#N/A</v>
      </c>
      <c r="AB59" s="21" t="e">
        <f>VLOOKUP(F59,'[6]chen TL'!$G$2:$AA$65,21,0)</f>
        <v>#N/A</v>
      </c>
      <c r="AC59" s="21" t="e">
        <f>VLOOKUP(F59,'[6]chen TL'!$G$2:$AD$65,24,0)</f>
        <v>#N/A</v>
      </c>
      <c r="AD59" s="21" t="e">
        <f>VLOOKUP(F59,'[6]chen TL'!$G$2:$AG$65,27,0)</f>
        <v>#N/A</v>
      </c>
      <c r="AE59" s="21" t="e">
        <f>VLOOKUP(F59,'[6]chen TL'!$G$2:$AW$65,43,0)</f>
        <v>#N/A</v>
      </c>
      <c r="AF59" s="24"/>
      <c r="AG59" s="2"/>
      <c r="AH59" s="25"/>
      <c r="AI59" s="25"/>
      <c r="AJ59" s="25"/>
      <c r="AK59" s="22" t="str">
        <f t="shared" si="2"/>
        <v xml:space="preserve"> </v>
      </c>
      <c r="AL59" s="22" t="str">
        <f t="shared" si="3"/>
        <v xml:space="preserve"> </v>
      </c>
      <c r="AM59" s="29" t="s">
        <v>38</v>
      </c>
      <c r="AN59" s="30" t="s">
        <v>35</v>
      </c>
      <c r="AO59" s="24" t="s">
        <v>34</v>
      </c>
      <c r="AP59" s="30" t="str">
        <f t="shared" ref="AP59:AP90" si="9">AM59&amp;AN59&amp;AO59</f>
        <v>1996/QĐ-ĐHKT,ngày 27/05/2015 của Hiệu trưởng Trường ĐHKT-ĐHQGHN</v>
      </c>
      <c r="AQ59" s="35"/>
      <c r="AR59" s="35"/>
      <c r="AS59" s="35"/>
    </row>
    <row r="60" spans="1:52" ht="63" x14ac:dyDescent="0.25">
      <c r="A60" s="87" t="s">
        <v>83</v>
      </c>
      <c r="B60" s="21">
        <v>54</v>
      </c>
      <c r="C60" s="22" t="e">
        <f>VLOOKUP(F60,'[4]tong K24'!$B$7:$C$571,2,0)</f>
        <v>#N/A</v>
      </c>
      <c r="D60" s="3"/>
      <c r="E60" s="4"/>
      <c r="F60" s="23"/>
      <c r="G60" s="24"/>
      <c r="H60" s="22" t="e">
        <f>VLOOKUP(F60,'[4]tong K24'!$B$7:$I$571,8,0)</f>
        <v>#N/A</v>
      </c>
      <c r="I60" s="22" t="e">
        <f>VLOOKUP(F60,'[4]tong K24'!$B$7:$G$571,6,0)</f>
        <v>#N/A</v>
      </c>
      <c r="J60" s="25" t="e">
        <f>VLOOKUP(F60,'[5]tong thong qua'!$B$2:$I$173,8,0)</f>
        <v>#N/A</v>
      </c>
      <c r="K60" s="25" t="e">
        <f>VLOOKUP(F60,'[5]tong thong qua'!$B$2:$G$173,6,0)</f>
        <v>#N/A</v>
      </c>
      <c r="L60" s="25" t="e">
        <f>VLOOKUP(F60,'[5]tong thong qua'!$B$2:$J$173,9,0)</f>
        <v>#N/A</v>
      </c>
      <c r="M60" s="25" t="s">
        <v>99</v>
      </c>
      <c r="N60" s="25"/>
      <c r="O60" s="25" t="e">
        <f>VLOOKUP(F60,'[5]tong thong qua'!$B$2:$K$173,10,0)</f>
        <v>#N/A</v>
      </c>
      <c r="P60" s="25" t="e">
        <f>VLOOKUP(F60,'[5]tong thong qua'!$B$2:$M$173,12,0)</f>
        <v>#N/A</v>
      </c>
      <c r="Q60" s="25" t="e">
        <f>VLOOKUP(F60,'[5]tong thong qua'!$B$2:$N$173,13,0)</f>
        <v>#N/A</v>
      </c>
      <c r="R60" s="25" t="e">
        <f>VLOOKUP(F60,'[5]tong thong qua'!$B$2:$P$173,15,0)</f>
        <v>#N/A</v>
      </c>
      <c r="S60" s="26" t="e">
        <f>VLOOKUP(F60,'[6]chen TL'!$G$2:$AL$65,32,0)</f>
        <v>#N/A</v>
      </c>
      <c r="T60" s="26"/>
      <c r="U60" s="27" t="e">
        <f>VLOOKUP(F60,'[6]chen TL'!$G$2:$AO$65,35,0)</f>
        <v>#N/A</v>
      </c>
      <c r="V60" s="21" t="e">
        <f t="shared" si="7"/>
        <v>#N/A</v>
      </c>
      <c r="W60" s="25"/>
      <c r="X60" s="25"/>
      <c r="Y60" s="26" t="e">
        <f>VLOOKUP(F60,'[6]chen TL'!$G$2:$AT$66,40,0)</f>
        <v>#N/A</v>
      </c>
      <c r="Z60" s="21" t="e">
        <f>VLOOKUP(F60,'[6]chen TL'!$G$2:$U$65,15,0)</f>
        <v>#N/A</v>
      </c>
      <c r="AA60" s="21" t="e">
        <f>VLOOKUP(F60,'[6]chen TL'!$G$2:$X$65,18,0)</f>
        <v>#N/A</v>
      </c>
      <c r="AB60" s="21" t="e">
        <f>VLOOKUP(F60,'[6]chen TL'!$G$2:$AA$65,21,0)</f>
        <v>#N/A</v>
      </c>
      <c r="AC60" s="21" t="e">
        <f>VLOOKUP(F60,'[6]chen TL'!$G$2:$AD$65,24,0)</f>
        <v>#N/A</v>
      </c>
      <c r="AD60" s="21" t="e">
        <f>VLOOKUP(F60,'[6]chen TL'!$G$2:$AG$65,27,0)</f>
        <v>#N/A</v>
      </c>
      <c r="AE60" s="21" t="e">
        <f>VLOOKUP(F60,'[6]chen TL'!$G$2:$AW$65,43,0)</f>
        <v>#N/A</v>
      </c>
      <c r="AF60" s="24"/>
      <c r="AG60" s="2"/>
      <c r="AH60" s="25"/>
      <c r="AI60" s="25"/>
      <c r="AJ60" s="25"/>
      <c r="AK60" s="22" t="str">
        <f t="shared" si="2"/>
        <v xml:space="preserve"> </v>
      </c>
      <c r="AL60" s="22" t="str">
        <f t="shared" si="3"/>
        <v xml:space="preserve"> </v>
      </c>
      <c r="AM60" s="29" t="s">
        <v>38</v>
      </c>
      <c r="AN60" s="30" t="s">
        <v>35</v>
      </c>
      <c r="AO60" s="24" t="s">
        <v>34</v>
      </c>
      <c r="AP60" s="30" t="str">
        <f t="shared" si="9"/>
        <v>1996/QĐ-ĐHKT,ngày 27/05/2015 của Hiệu trưởng Trường ĐHKT-ĐHQGHN</v>
      </c>
      <c r="AQ60" s="30"/>
      <c r="AR60" s="30"/>
      <c r="AS60" s="35"/>
    </row>
    <row r="61" spans="1:52" ht="63" x14ac:dyDescent="0.25">
      <c r="A61" s="87" t="s">
        <v>84</v>
      </c>
      <c r="B61" s="21">
        <v>55</v>
      </c>
      <c r="C61" s="22" t="e">
        <f>VLOOKUP(F61,'[4]tong K24'!$B$7:$C$571,2,0)</f>
        <v>#N/A</v>
      </c>
      <c r="D61" s="3"/>
      <c r="E61" s="4"/>
      <c r="F61" s="23"/>
      <c r="G61" s="24"/>
      <c r="H61" s="22" t="e">
        <f>VLOOKUP(F61,'[4]tong K24'!$B$7:$I$571,8,0)</f>
        <v>#N/A</v>
      </c>
      <c r="I61" s="22" t="e">
        <f>VLOOKUP(F61,'[4]tong K24'!$B$7:$G$571,6,0)</f>
        <v>#N/A</v>
      </c>
      <c r="J61" s="25" t="e">
        <f>VLOOKUP(F61,'[5]tong thong qua'!$B$2:$I$173,8,0)</f>
        <v>#N/A</v>
      </c>
      <c r="K61" s="25" t="e">
        <f>VLOOKUP(F61,'[5]tong thong qua'!$B$2:$G$173,6,0)</f>
        <v>#N/A</v>
      </c>
      <c r="L61" s="25" t="e">
        <f>VLOOKUP(F61,'[5]tong thong qua'!$B$2:$J$173,9,0)</f>
        <v>#N/A</v>
      </c>
      <c r="M61" s="25" t="s">
        <v>95</v>
      </c>
      <c r="N61" s="25"/>
      <c r="O61" s="25" t="e">
        <f>VLOOKUP(F61,'[5]tong thong qua'!$B$2:$K$173,10,0)</f>
        <v>#N/A</v>
      </c>
      <c r="P61" s="25" t="e">
        <f>VLOOKUP(F61,'[5]tong thong qua'!$B$2:$M$173,12,0)</f>
        <v>#N/A</v>
      </c>
      <c r="Q61" s="25" t="e">
        <f>VLOOKUP(F61,'[5]tong thong qua'!$B$2:$N$173,13,0)</f>
        <v>#N/A</v>
      </c>
      <c r="R61" s="25" t="e">
        <f>VLOOKUP(F61,'[5]tong thong qua'!$B$2:$P$173,15,0)</f>
        <v>#N/A</v>
      </c>
      <c r="S61" s="26" t="e">
        <f>VLOOKUP(F61,'[6]chen TL'!$G$2:$AL$65,32,0)</f>
        <v>#N/A</v>
      </c>
      <c r="T61" s="26"/>
      <c r="U61" s="27" t="e">
        <f>VLOOKUP(F61,'[6]chen TL'!$G$2:$AO$65,35,0)</f>
        <v>#N/A</v>
      </c>
      <c r="V61" s="21" t="e">
        <f t="shared" si="7"/>
        <v>#N/A</v>
      </c>
      <c r="W61" s="25"/>
      <c r="X61" s="25"/>
      <c r="Y61" s="26" t="e">
        <f>VLOOKUP(F61,'[6]chen TL'!$G$2:$AT$66,40,0)</f>
        <v>#N/A</v>
      </c>
      <c r="Z61" s="21" t="e">
        <f>VLOOKUP(F61,'[6]chen TL'!$G$2:$U$65,15,0)</f>
        <v>#N/A</v>
      </c>
      <c r="AA61" s="21" t="e">
        <f>VLOOKUP(F61,'[6]chen TL'!$G$2:$X$65,18,0)</f>
        <v>#N/A</v>
      </c>
      <c r="AB61" s="21" t="e">
        <f>VLOOKUP(F61,'[6]chen TL'!$G$2:$AA$65,21,0)</f>
        <v>#N/A</v>
      </c>
      <c r="AC61" s="21" t="e">
        <f>VLOOKUP(F61,'[6]chen TL'!$G$2:$AD$65,24,0)</f>
        <v>#N/A</v>
      </c>
      <c r="AD61" s="21" t="e">
        <f>VLOOKUP(F61,'[6]chen TL'!$G$2:$AG$65,27,0)</f>
        <v>#N/A</v>
      </c>
      <c r="AE61" s="21" t="e">
        <f>VLOOKUP(F61,'[6]chen TL'!$G$2:$AW$65,43,0)</f>
        <v>#N/A</v>
      </c>
      <c r="AF61" s="24"/>
      <c r="AG61" s="2"/>
      <c r="AH61" s="25"/>
      <c r="AI61" s="25"/>
      <c r="AJ61" s="25"/>
      <c r="AK61" s="22" t="str">
        <f t="shared" si="2"/>
        <v xml:space="preserve"> </v>
      </c>
      <c r="AL61" s="22" t="str">
        <f t="shared" si="3"/>
        <v xml:space="preserve"> </v>
      </c>
      <c r="AM61" s="29" t="s">
        <v>38</v>
      </c>
      <c r="AN61" s="30" t="s">
        <v>35</v>
      </c>
      <c r="AO61" s="24" t="s">
        <v>34</v>
      </c>
      <c r="AP61" s="30" t="str">
        <f t="shared" si="9"/>
        <v>1996/QĐ-ĐHKT,ngày 27/05/2015 của Hiệu trưởng Trường ĐHKT-ĐHQGHN</v>
      </c>
      <c r="AQ61" s="30"/>
      <c r="AR61" s="7"/>
      <c r="AS61" s="35"/>
      <c r="AT61" s="35"/>
      <c r="AU61" s="35"/>
    </row>
    <row r="62" spans="1:52" ht="63" x14ac:dyDescent="0.25">
      <c r="A62" s="87" t="s">
        <v>85</v>
      </c>
      <c r="B62" s="21">
        <v>56</v>
      </c>
      <c r="C62" s="22" t="e">
        <f>VLOOKUP(F62,'[4]tong K24'!$B$7:$C$571,2,0)</f>
        <v>#N/A</v>
      </c>
      <c r="D62" s="3"/>
      <c r="E62" s="4"/>
      <c r="F62" s="23"/>
      <c r="G62" s="24"/>
      <c r="H62" s="22" t="e">
        <f>VLOOKUP(F62,'[4]tong K24'!$B$7:$I$571,8,0)</f>
        <v>#N/A</v>
      </c>
      <c r="I62" s="22" t="e">
        <f>VLOOKUP(F62,'[4]tong K24'!$B$7:$G$571,6,0)</f>
        <v>#N/A</v>
      </c>
      <c r="J62" s="25" t="e">
        <f>VLOOKUP(F62,'[5]tong thong qua'!$B$2:$I$173,8,0)</f>
        <v>#N/A</v>
      </c>
      <c r="K62" s="25" t="e">
        <f>VLOOKUP(F62,'[5]tong thong qua'!$B$2:$G$173,6,0)</f>
        <v>#N/A</v>
      </c>
      <c r="L62" s="25" t="e">
        <f>VLOOKUP(F62,'[5]tong thong qua'!$B$2:$J$173,9,0)</f>
        <v>#N/A</v>
      </c>
      <c r="M62" s="25" t="s">
        <v>99</v>
      </c>
      <c r="N62" s="25"/>
      <c r="O62" s="25" t="e">
        <f>VLOOKUP(F62,'[5]tong thong qua'!$B$2:$K$173,10,0)</f>
        <v>#N/A</v>
      </c>
      <c r="P62" s="25" t="e">
        <f>VLOOKUP(F62,'[5]tong thong qua'!$B$2:$M$173,12,0)</f>
        <v>#N/A</v>
      </c>
      <c r="Q62" s="25" t="e">
        <f>VLOOKUP(F62,'[5]tong thong qua'!$B$2:$N$173,13,0)</f>
        <v>#N/A</v>
      </c>
      <c r="R62" s="25" t="e">
        <f>VLOOKUP(F62,'[5]tong thong qua'!$B$2:$P$173,15,0)</f>
        <v>#N/A</v>
      </c>
      <c r="S62" s="26" t="e">
        <f>VLOOKUP(F62,'[6]chen TL'!$G$2:$AL$65,32,0)</f>
        <v>#N/A</v>
      </c>
      <c r="T62" s="26"/>
      <c r="U62" s="27" t="e">
        <f>VLOOKUP(F62,'[6]chen TL'!$G$2:$AO$65,35,0)</f>
        <v>#N/A</v>
      </c>
      <c r="V62" s="21" t="e">
        <f t="shared" si="7"/>
        <v>#N/A</v>
      </c>
      <c r="W62" s="25"/>
      <c r="X62" s="25"/>
      <c r="Y62" s="26" t="e">
        <f>VLOOKUP(F62,'[6]chen TL'!$G$2:$AT$66,40,0)</f>
        <v>#N/A</v>
      </c>
      <c r="Z62" s="21" t="e">
        <f>VLOOKUP(F62,'[6]chen TL'!$G$2:$U$65,15,0)</f>
        <v>#N/A</v>
      </c>
      <c r="AA62" s="21" t="e">
        <f>VLOOKUP(F62,'[6]chen TL'!$G$2:$X$65,18,0)</f>
        <v>#N/A</v>
      </c>
      <c r="AB62" s="21" t="e">
        <f>VLOOKUP(F62,'[6]chen TL'!$G$2:$AA$65,21,0)</f>
        <v>#N/A</v>
      </c>
      <c r="AC62" s="21" t="e">
        <f>VLOOKUP(F62,'[6]chen TL'!$G$2:$AD$65,24,0)</f>
        <v>#N/A</v>
      </c>
      <c r="AD62" s="21" t="e">
        <f>VLOOKUP(F62,'[6]chen TL'!$G$2:$AG$65,27,0)</f>
        <v>#N/A</v>
      </c>
      <c r="AE62" s="21" t="e">
        <f>VLOOKUP(F62,'[6]chen TL'!$G$2:$AW$65,43,0)</f>
        <v>#N/A</v>
      </c>
      <c r="AF62" s="24"/>
      <c r="AG62" s="2"/>
      <c r="AH62" s="25"/>
      <c r="AI62" s="25"/>
      <c r="AJ62" s="25"/>
      <c r="AK62" s="22" t="str">
        <f t="shared" si="2"/>
        <v xml:space="preserve"> </v>
      </c>
      <c r="AL62" s="22" t="str">
        <f t="shared" si="3"/>
        <v xml:space="preserve"> </v>
      </c>
      <c r="AM62" s="29" t="s">
        <v>38</v>
      </c>
      <c r="AN62" s="30" t="s">
        <v>35</v>
      </c>
      <c r="AO62" s="24" t="s">
        <v>34</v>
      </c>
      <c r="AP62" s="30" t="str">
        <f t="shared" si="9"/>
        <v>1996/QĐ-ĐHKT,ngày 27/05/2015 của Hiệu trưởng Trường ĐHKT-ĐHQGHN</v>
      </c>
      <c r="AQ62" s="35"/>
      <c r="AS62" s="35"/>
    </row>
    <row r="63" spans="1:52" ht="63" x14ac:dyDescent="0.25">
      <c r="A63" s="87" t="s">
        <v>86</v>
      </c>
      <c r="B63" s="21">
        <v>57</v>
      </c>
      <c r="C63" s="22" t="e">
        <f>VLOOKUP(F63,'[4]tong K24'!$B$7:$C$571,2,0)</f>
        <v>#N/A</v>
      </c>
      <c r="D63" s="3"/>
      <c r="E63" s="4"/>
      <c r="F63" s="23"/>
      <c r="G63" s="24"/>
      <c r="H63" s="22" t="e">
        <f>VLOOKUP(F63,'[4]tong K24'!$B$7:$I$571,8,0)</f>
        <v>#N/A</v>
      </c>
      <c r="I63" s="22" t="e">
        <f>VLOOKUP(F63,'[4]tong K24'!$B$7:$G$571,6,0)</f>
        <v>#N/A</v>
      </c>
      <c r="J63" s="25" t="e">
        <f>VLOOKUP(F63,'[5]tong thong qua'!$B$2:$I$173,8,0)</f>
        <v>#N/A</v>
      </c>
      <c r="K63" s="25" t="e">
        <f>VLOOKUP(F63,'[5]tong thong qua'!$B$2:$G$173,6,0)</f>
        <v>#N/A</v>
      </c>
      <c r="L63" s="25" t="e">
        <f>VLOOKUP(F63,'[5]tong thong qua'!$B$2:$J$173,9,0)</f>
        <v>#N/A</v>
      </c>
      <c r="M63" s="25" t="s">
        <v>99</v>
      </c>
      <c r="N63" s="25"/>
      <c r="O63" s="25" t="e">
        <f>VLOOKUP(F63,'[5]tong thong qua'!$B$2:$K$173,10,0)</f>
        <v>#N/A</v>
      </c>
      <c r="P63" s="25" t="e">
        <f>VLOOKUP(F63,'[5]tong thong qua'!$B$2:$M$173,12,0)</f>
        <v>#N/A</v>
      </c>
      <c r="Q63" s="25" t="e">
        <f>VLOOKUP(F63,'[5]tong thong qua'!$B$2:$N$173,13,0)</f>
        <v>#N/A</v>
      </c>
      <c r="R63" s="25" t="e">
        <f>VLOOKUP(F63,'[5]tong thong qua'!$B$2:$P$173,15,0)</f>
        <v>#N/A</v>
      </c>
      <c r="S63" s="26" t="e">
        <f>VLOOKUP(F63,'[6]chen TL'!$G$2:$AL$65,32,0)</f>
        <v>#N/A</v>
      </c>
      <c r="T63" s="26"/>
      <c r="U63" s="27" t="e">
        <f>VLOOKUP(F63,'[6]chen TL'!$G$2:$AO$65,35,0)</f>
        <v>#N/A</v>
      </c>
      <c r="V63" s="21" t="e">
        <f t="shared" si="7"/>
        <v>#N/A</v>
      </c>
      <c r="W63" s="25"/>
      <c r="X63" s="25"/>
      <c r="Y63" s="26" t="e">
        <f>VLOOKUP(F63,'[6]chen TL'!$G$2:$AT$66,40,0)</f>
        <v>#N/A</v>
      </c>
      <c r="Z63" s="21" t="e">
        <f>VLOOKUP(F63,'[6]chen TL'!$G$2:$U$65,15,0)</f>
        <v>#N/A</v>
      </c>
      <c r="AA63" s="21" t="e">
        <f>VLOOKUP(F63,'[6]chen TL'!$G$2:$X$65,18,0)</f>
        <v>#N/A</v>
      </c>
      <c r="AB63" s="21" t="e">
        <f>VLOOKUP(F63,'[6]chen TL'!$G$2:$AA$65,21,0)</f>
        <v>#N/A</v>
      </c>
      <c r="AC63" s="21" t="e">
        <f>VLOOKUP(F63,'[6]chen TL'!$G$2:$AD$65,24,0)</f>
        <v>#N/A</v>
      </c>
      <c r="AD63" s="21" t="e">
        <f>VLOOKUP(F63,'[6]chen TL'!$G$2:$AG$65,27,0)</f>
        <v>#N/A</v>
      </c>
      <c r="AE63" s="21" t="e">
        <f>VLOOKUP(F63,'[6]chen TL'!$G$2:$AW$65,43,0)</f>
        <v>#N/A</v>
      </c>
      <c r="AF63" s="24"/>
      <c r="AG63" s="2"/>
      <c r="AH63" s="25"/>
      <c r="AI63" s="25"/>
      <c r="AJ63" s="25"/>
      <c r="AK63" s="22" t="str">
        <f t="shared" si="2"/>
        <v xml:space="preserve"> </v>
      </c>
      <c r="AL63" s="22" t="str">
        <f t="shared" si="3"/>
        <v xml:space="preserve"> </v>
      </c>
      <c r="AM63" s="29" t="s">
        <v>38</v>
      </c>
      <c r="AN63" s="30" t="s">
        <v>35</v>
      </c>
      <c r="AO63" s="24" t="s">
        <v>34</v>
      </c>
      <c r="AP63" s="30" t="str">
        <f t="shared" si="9"/>
        <v>1996/QĐ-ĐHKT,ngày 27/05/2015 của Hiệu trưởng Trường ĐHKT-ĐHQGHN</v>
      </c>
      <c r="AQ63" s="30"/>
      <c r="AR63" s="30"/>
      <c r="AS63" s="35"/>
    </row>
    <row r="64" spans="1:52" ht="63" x14ac:dyDescent="0.25">
      <c r="A64" s="87" t="s">
        <v>87</v>
      </c>
      <c r="B64" s="21">
        <v>58</v>
      </c>
      <c r="C64" s="22" t="e">
        <f>VLOOKUP(F64,'[4]tong K24'!$B$7:$C$571,2,0)</f>
        <v>#N/A</v>
      </c>
      <c r="D64" s="3"/>
      <c r="E64" s="4"/>
      <c r="F64" s="23"/>
      <c r="G64" s="24"/>
      <c r="H64" s="22" t="e">
        <f>VLOOKUP(F64,'[4]tong K24'!$B$7:$I$571,8,0)</f>
        <v>#N/A</v>
      </c>
      <c r="I64" s="22" t="e">
        <f>VLOOKUP(F64,'[4]tong K24'!$B$7:$G$571,6,0)</f>
        <v>#N/A</v>
      </c>
      <c r="J64" s="25" t="e">
        <f>VLOOKUP(F64,'[5]tong thong qua'!$B$2:$I$173,8,0)</f>
        <v>#N/A</v>
      </c>
      <c r="K64" s="25" t="e">
        <f>VLOOKUP(F64,'[5]tong thong qua'!$B$2:$G$173,6,0)</f>
        <v>#N/A</v>
      </c>
      <c r="L64" s="25" t="e">
        <f>VLOOKUP(F64,'[5]tong thong qua'!$B$2:$J$173,9,0)</f>
        <v>#N/A</v>
      </c>
      <c r="M64" s="25" t="s">
        <v>95</v>
      </c>
      <c r="N64" s="25"/>
      <c r="O64" s="25" t="e">
        <f>VLOOKUP(F64,'[5]tong thong qua'!$B$2:$K$173,10,0)</f>
        <v>#N/A</v>
      </c>
      <c r="P64" s="25" t="e">
        <f>VLOOKUP(F64,'[5]tong thong qua'!$B$2:$M$173,12,0)</f>
        <v>#N/A</v>
      </c>
      <c r="Q64" s="25" t="e">
        <f>VLOOKUP(F64,'[5]tong thong qua'!$B$2:$N$173,13,0)</f>
        <v>#N/A</v>
      </c>
      <c r="R64" s="25" t="e">
        <f>VLOOKUP(F64,'[5]tong thong qua'!$B$2:$P$173,15,0)</f>
        <v>#N/A</v>
      </c>
      <c r="S64" s="26" t="e">
        <f>VLOOKUP(F64,'[6]chen TL'!$G$2:$AL$65,32,0)</f>
        <v>#N/A</v>
      </c>
      <c r="T64" s="26"/>
      <c r="U64" s="27" t="e">
        <f>VLOOKUP(F64,'[6]chen TL'!$G$2:$AO$65,35,0)</f>
        <v>#N/A</v>
      </c>
      <c r="V64" s="21" t="e">
        <f t="shared" si="7"/>
        <v>#N/A</v>
      </c>
      <c r="W64" s="25"/>
      <c r="X64" s="25"/>
      <c r="Y64" s="26" t="e">
        <f>VLOOKUP(F64,'[6]chen TL'!$G$2:$AT$66,40,0)</f>
        <v>#N/A</v>
      </c>
      <c r="Z64" s="21" t="e">
        <f>VLOOKUP(F64,'[6]chen TL'!$G$2:$U$65,15,0)</f>
        <v>#N/A</v>
      </c>
      <c r="AA64" s="21" t="e">
        <f>VLOOKUP(F64,'[6]chen TL'!$G$2:$X$65,18,0)</f>
        <v>#N/A</v>
      </c>
      <c r="AB64" s="21" t="e">
        <f>VLOOKUP(F64,'[6]chen TL'!$G$2:$AA$65,21,0)</f>
        <v>#N/A</v>
      </c>
      <c r="AC64" s="21" t="e">
        <f>VLOOKUP(F64,'[6]chen TL'!$G$2:$AD$65,24,0)</f>
        <v>#N/A</v>
      </c>
      <c r="AD64" s="21" t="e">
        <f>VLOOKUP(F64,'[6]chen TL'!$G$2:$AG$65,27,0)</f>
        <v>#N/A</v>
      </c>
      <c r="AE64" s="21" t="e">
        <f>VLOOKUP(F64,'[6]chen TL'!$G$2:$AW$65,43,0)</f>
        <v>#N/A</v>
      </c>
      <c r="AF64" s="24"/>
      <c r="AG64" s="2"/>
      <c r="AH64" s="25"/>
      <c r="AI64" s="25"/>
      <c r="AJ64" s="25" t="s">
        <v>112</v>
      </c>
      <c r="AK64" s="22" t="str">
        <f t="shared" si="2"/>
        <v xml:space="preserve"> </v>
      </c>
      <c r="AL64" s="22" t="str">
        <f t="shared" si="3"/>
        <v xml:space="preserve"> </v>
      </c>
      <c r="AM64" s="29" t="s">
        <v>38</v>
      </c>
      <c r="AN64" s="30" t="s">
        <v>35</v>
      </c>
      <c r="AO64" s="24" t="s">
        <v>34</v>
      </c>
      <c r="AP64" s="30" t="str">
        <f t="shared" si="9"/>
        <v>1996/QĐ-ĐHKT,ngày 27/05/2015 của Hiệu trưởng Trường ĐHKT-ĐHQGHN</v>
      </c>
      <c r="AQ64" s="35"/>
      <c r="AR64" s="35"/>
      <c r="AS64" s="19"/>
      <c r="AT64" s="35"/>
      <c r="AU64" s="35"/>
    </row>
    <row r="65" spans="1:47" ht="63" x14ac:dyDescent="0.25">
      <c r="A65" s="87" t="s">
        <v>88</v>
      </c>
      <c r="B65" s="21">
        <v>59</v>
      </c>
      <c r="C65" s="22" t="e">
        <f>VLOOKUP(F65,'[4]tong K24'!$B$7:$C$571,2,0)</f>
        <v>#N/A</v>
      </c>
      <c r="D65" s="3"/>
      <c r="E65" s="4"/>
      <c r="F65" s="23"/>
      <c r="G65" s="24"/>
      <c r="H65" s="22" t="e">
        <f>VLOOKUP(F65,'[4]tong K24'!$B$7:$I$571,8,0)</f>
        <v>#N/A</v>
      </c>
      <c r="I65" s="22" t="e">
        <f>VLOOKUP(F65,'[4]tong K24'!$B$7:$G$571,6,0)</f>
        <v>#N/A</v>
      </c>
      <c r="J65" s="25" t="e">
        <f>VLOOKUP(F65,'[5]tong thong qua'!$B$2:$I$173,8,0)</f>
        <v>#N/A</v>
      </c>
      <c r="K65" s="25" t="e">
        <f>VLOOKUP(F65,'[5]tong thong qua'!$B$2:$G$173,6,0)</f>
        <v>#N/A</v>
      </c>
      <c r="L65" s="25" t="e">
        <f>VLOOKUP(F65,'[5]tong thong qua'!$B$2:$J$173,9,0)</f>
        <v>#N/A</v>
      </c>
      <c r="M65" s="25" t="s">
        <v>99</v>
      </c>
      <c r="N65" s="25"/>
      <c r="O65" s="25" t="e">
        <f>VLOOKUP(F65,'[5]tong thong qua'!$B$2:$K$173,10,0)</f>
        <v>#N/A</v>
      </c>
      <c r="P65" s="25" t="e">
        <f>VLOOKUP(F65,'[5]tong thong qua'!$B$2:$M$173,12,0)</f>
        <v>#N/A</v>
      </c>
      <c r="Q65" s="25" t="e">
        <f>VLOOKUP(F65,'[5]tong thong qua'!$B$2:$N$173,13,0)</f>
        <v>#N/A</v>
      </c>
      <c r="R65" s="25" t="e">
        <f>VLOOKUP(F65,'[5]tong thong qua'!$B$2:$P$173,15,0)</f>
        <v>#N/A</v>
      </c>
      <c r="S65" s="26" t="e">
        <f>VLOOKUP(F65,'[6]chen TL'!$G$2:$AL$65,32,0)</f>
        <v>#N/A</v>
      </c>
      <c r="T65" s="26"/>
      <c r="U65" s="27" t="e">
        <f>VLOOKUP(F65,'[6]chen TL'!$G$2:$AO$65,35,0)</f>
        <v>#N/A</v>
      </c>
      <c r="V65" s="21" t="e">
        <f t="shared" si="7"/>
        <v>#N/A</v>
      </c>
      <c r="W65" s="25"/>
      <c r="X65" s="25"/>
      <c r="Y65" s="26" t="e">
        <f>VLOOKUP(F65,'[6]chen TL'!$G$2:$AT$66,40,0)</f>
        <v>#N/A</v>
      </c>
      <c r="Z65" s="21" t="e">
        <f>VLOOKUP(F65,'[6]chen TL'!$G$2:$U$65,15,0)</f>
        <v>#N/A</v>
      </c>
      <c r="AA65" s="21" t="e">
        <f>VLOOKUP(F65,'[6]chen TL'!$G$2:$X$65,18,0)</f>
        <v>#N/A</v>
      </c>
      <c r="AB65" s="21" t="e">
        <f>VLOOKUP(F65,'[6]chen TL'!$G$2:$AA$65,21,0)</f>
        <v>#N/A</v>
      </c>
      <c r="AC65" s="21" t="e">
        <f>VLOOKUP(F65,'[6]chen TL'!$G$2:$AD$65,24,0)</f>
        <v>#N/A</v>
      </c>
      <c r="AD65" s="21" t="e">
        <f>VLOOKUP(F65,'[6]chen TL'!$G$2:$AG$65,27,0)</f>
        <v>#N/A</v>
      </c>
      <c r="AE65" s="21" t="e">
        <f>VLOOKUP(F65,'[6]chen TL'!$G$2:$AW$65,43,0)</f>
        <v>#N/A</v>
      </c>
      <c r="AF65" s="24"/>
      <c r="AG65" s="2"/>
      <c r="AH65" s="25"/>
      <c r="AI65" s="25"/>
      <c r="AJ65" s="25"/>
      <c r="AK65" s="22" t="str">
        <f t="shared" si="2"/>
        <v xml:space="preserve"> </v>
      </c>
      <c r="AL65" s="22" t="str">
        <f t="shared" si="3"/>
        <v xml:space="preserve"> </v>
      </c>
      <c r="AM65" s="29" t="s">
        <v>38</v>
      </c>
      <c r="AN65" s="30" t="s">
        <v>35</v>
      </c>
      <c r="AO65" s="24" t="s">
        <v>34</v>
      </c>
      <c r="AP65" s="30" t="str">
        <f t="shared" si="9"/>
        <v>1996/QĐ-ĐHKT,ngày 27/05/2015 của Hiệu trưởng Trường ĐHKT-ĐHQGHN</v>
      </c>
      <c r="AQ65" s="35"/>
      <c r="AR65" s="35"/>
      <c r="AS65" s="35"/>
    </row>
    <row r="66" spans="1:47" ht="63" x14ac:dyDescent="0.25">
      <c r="A66" s="87" t="s">
        <v>89</v>
      </c>
      <c r="B66" s="21">
        <v>60</v>
      </c>
      <c r="C66" s="22" t="e">
        <f>VLOOKUP(F66,'[4]tong K24'!$B$7:$C$571,2,0)</f>
        <v>#N/A</v>
      </c>
      <c r="D66" s="3"/>
      <c r="E66" s="4"/>
      <c r="F66" s="23"/>
      <c r="G66" s="24"/>
      <c r="H66" s="22" t="e">
        <f>VLOOKUP(F66,'[4]tong K24'!$B$7:$I$571,8,0)</f>
        <v>#N/A</v>
      </c>
      <c r="I66" s="22" t="e">
        <f>VLOOKUP(F66,'[4]tong K24'!$B$7:$G$571,6,0)</f>
        <v>#N/A</v>
      </c>
      <c r="J66" s="25" t="e">
        <f>VLOOKUP(F66,'[5]tong thong qua'!$B$2:$I$173,8,0)</f>
        <v>#N/A</v>
      </c>
      <c r="K66" s="25" t="e">
        <f>VLOOKUP(F66,'[5]tong thong qua'!$B$2:$G$173,6,0)</f>
        <v>#N/A</v>
      </c>
      <c r="L66" s="25" t="e">
        <f>VLOOKUP(F66,'[5]tong thong qua'!$B$2:$J$173,9,0)</f>
        <v>#N/A</v>
      </c>
      <c r="M66" s="25" t="s">
        <v>99</v>
      </c>
      <c r="N66" s="25"/>
      <c r="O66" s="25" t="e">
        <f>VLOOKUP(F66,'[5]tong thong qua'!$B$2:$K$173,10,0)</f>
        <v>#N/A</v>
      </c>
      <c r="P66" s="25" t="e">
        <f>VLOOKUP(F66,'[5]tong thong qua'!$B$2:$M$173,12,0)</f>
        <v>#N/A</v>
      </c>
      <c r="Q66" s="25" t="e">
        <f>VLOOKUP(F66,'[5]tong thong qua'!$B$2:$N$173,13,0)</f>
        <v>#N/A</v>
      </c>
      <c r="R66" s="25" t="e">
        <f>VLOOKUP(F66,'[5]tong thong qua'!$B$2:$P$173,15,0)</f>
        <v>#N/A</v>
      </c>
      <c r="S66" s="26" t="e">
        <f>VLOOKUP(F66,'[6]chen TL'!$G$2:$AL$65,32,0)</f>
        <v>#N/A</v>
      </c>
      <c r="T66" s="26"/>
      <c r="U66" s="27" t="e">
        <f>VLOOKUP(F66,'[6]chen TL'!$G$2:$AO$65,35,0)</f>
        <v>#N/A</v>
      </c>
      <c r="V66" s="21" t="e">
        <f t="shared" si="7"/>
        <v>#N/A</v>
      </c>
      <c r="W66" s="25"/>
      <c r="X66" s="25"/>
      <c r="Y66" s="26" t="e">
        <f>VLOOKUP(F66,'[6]chen TL'!$G$2:$AT$66,40,0)</f>
        <v>#N/A</v>
      </c>
      <c r="Z66" s="21" t="e">
        <f>VLOOKUP(F66,'[6]chen TL'!$G$2:$U$65,15,0)</f>
        <v>#N/A</v>
      </c>
      <c r="AA66" s="21" t="e">
        <f>VLOOKUP(F66,'[6]chen TL'!$G$2:$X$65,18,0)</f>
        <v>#N/A</v>
      </c>
      <c r="AB66" s="21" t="e">
        <f>VLOOKUP(F66,'[6]chen TL'!$G$2:$AA$65,21,0)</f>
        <v>#N/A</v>
      </c>
      <c r="AC66" s="21" t="e">
        <f>VLOOKUP(F66,'[6]chen TL'!$G$2:$AD$65,24,0)</f>
        <v>#N/A</v>
      </c>
      <c r="AD66" s="21" t="e">
        <f>VLOOKUP(F66,'[6]chen TL'!$G$2:$AG$65,27,0)</f>
        <v>#N/A</v>
      </c>
      <c r="AE66" s="21" t="e">
        <f>VLOOKUP(F66,'[6]chen TL'!$G$2:$AW$65,43,0)</f>
        <v>#N/A</v>
      </c>
      <c r="AF66" s="24"/>
      <c r="AG66" s="2"/>
      <c r="AH66" s="25"/>
      <c r="AI66" s="25"/>
      <c r="AJ66" s="25"/>
      <c r="AK66" s="22" t="str">
        <f t="shared" si="2"/>
        <v xml:space="preserve"> </v>
      </c>
      <c r="AL66" s="22" t="str">
        <f t="shared" si="3"/>
        <v xml:space="preserve"> </v>
      </c>
      <c r="AM66" s="29" t="s">
        <v>38</v>
      </c>
      <c r="AN66" s="30" t="s">
        <v>35</v>
      </c>
      <c r="AO66" s="24" t="s">
        <v>34</v>
      </c>
      <c r="AP66" s="30" t="str">
        <f t="shared" si="9"/>
        <v>1996/QĐ-ĐHKT,ngày 27/05/2015 của Hiệu trưởng Trường ĐHKT-ĐHQGHN</v>
      </c>
      <c r="AQ66" s="35"/>
      <c r="AR66" s="35"/>
      <c r="AS66" s="35"/>
      <c r="AT66" s="35"/>
      <c r="AU66" s="35"/>
    </row>
    <row r="67" spans="1:47" ht="54" customHeight="1" x14ac:dyDescent="0.25">
      <c r="A67" s="87" t="s">
        <v>90</v>
      </c>
      <c r="B67" s="21">
        <v>61</v>
      </c>
      <c r="C67" s="22" t="e">
        <f>VLOOKUP(F67,'[4]tong K24'!$B$7:$C$571,2,0)</f>
        <v>#N/A</v>
      </c>
      <c r="D67" s="3"/>
      <c r="E67" s="4"/>
      <c r="F67" s="23"/>
      <c r="G67" s="24"/>
      <c r="H67" s="22" t="e">
        <f>VLOOKUP(F67,'[4]tong K24'!$B$7:$I$571,8,0)</f>
        <v>#N/A</v>
      </c>
      <c r="I67" s="22" t="e">
        <f>VLOOKUP(F67,'[4]tong K24'!$B$7:$G$571,6,0)</f>
        <v>#N/A</v>
      </c>
      <c r="J67" s="25" t="e">
        <f>VLOOKUP(F67,'[5]tong thong qua'!$B$2:$I$173,8,0)</f>
        <v>#N/A</v>
      </c>
      <c r="K67" s="25" t="e">
        <f>VLOOKUP(F67,'[5]tong thong qua'!$B$2:$G$173,6,0)</f>
        <v>#N/A</v>
      </c>
      <c r="L67" s="25" t="e">
        <f>VLOOKUP(F67,'[5]tong thong qua'!$B$2:$J$173,9,0)</f>
        <v>#N/A</v>
      </c>
      <c r="M67" s="25" t="s">
        <v>99</v>
      </c>
      <c r="N67" s="25"/>
      <c r="O67" s="25" t="e">
        <f>VLOOKUP(F67,'[5]tong thong qua'!$B$2:$K$173,10,0)</f>
        <v>#N/A</v>
      </c>
      <c r="P67" s="25" t="e">
        <f>VLOOKUP(F67,'[5]tong thong qua'!$B$2:$M$173,12,0)</f>
        <v>#N/A</v>
      </c>
      <c r="Q67" s="25" t="e">
        <f>VLOOKUP(F67,'[5]tong thong qua'!$B$2:$N$173,13,0)</f>
        <v>#N/A</v>
      </c>
      <c r="R67" s="25" t="e">
        <f>VLOOKUP(F67,'[5]tong thong qua'!$B$2:$P$173,15,0)</f>
        <v>#N/A</v>
      </c>
      <c r="S67" s="26" t="e">
        <f>VLOOKUP(F67,'[6]chen TL'!$G$2:$AL$65,32,0)</f>
        <v>#N/A</v>
      </c>
      <c r="T67" s="26"/>
      <c r="U67" s="27" t="e">
        <f>VLOOKUP(F67,'[6]chen TL'!$G$2:$AO$65,35,0)</f>
        <v>#N/A</v>
      </c>
      <c r="V67" s="21" t="e">
        <f t="shared" si="7"/>
        <v>#N/A</v>
      </c>
      <c r="W67" s="25"/>
      <c r="X67" s="25"/>
      <c r="Y67" s="26" t="e">
        <f>VLOOKUP(F67,'[6]chen TL'!$G$2:$AT$66,40,0)</f>
        <v>#N/A</v>
      </c>
      <c r="Z67" s="21" t="e">
        <f>VLOOKUP(F67,'[6]chen TL'!$G$2:$U$65,15,0)</f>
        <v>#N/A</v>
      </c>
      <c r="AA67" s="21" t="e">
        <f>VLOOKUP(F67,'[6]chen TL'!$G$2:$X$65,18,0)</f>
        <v>#N/A</v>
      </c>
      <c r="AB67" s="21" t="e">
        <f>VLOOKUP(F67,'[6]chen TL'!$G$2:$AA$65,21,0)</f>
        <v>#N/A</v>
      </c>
      <c r="AC67" s="21" t="e">
        <f>VLOOKUP(F67,'[6]chen TL'!$G$2:$AD$65,24,0)</f>
        <v>#N/A</v>
      </c>
      <c r="AD67" s="21" t="e">
        <f>VLOOKUP(F67,'[6]chen TL'!$G$2:$AG$65,27,0)</f>
        <v>#N/A</v>
      </c>
      <c r="AE67" s="21" t="e">
        <f>VLOOKUP(F67,'[6]chen TL'!$G$2:$AW$65,43,0)</f>
        <v>#N/A</v>
      </c>
      <c r="AF67" s="24"/>
      <c r="AG67" s="2"/>
      <c r="AH67" s="25"/>
      <c r="AI67" s="25"/>
      <c r="AJ67" s="25"/>
      <c r="AK67" s="22" t="str">
        <f t="shared" si="2"/>
        <v xml:space="preserve"> </v>
      </c>
      <c r="AL67" s="22" t="str">
        <f t="shared" si="3"/>
        <v xml:space="preserve"> </v>
      </c>
      <c r="AM67" s="29" t="s">
        <v>38</v>
      </c>
      <c r="AN67" s="30" t="s">
        <v>35</v>
      </c>
      <c r="AO67" s="24" t="s">
        <v>34</v>
      </c>
      <c r="AP67" s="30" t="str">
        <f t="shared" si="9"/>
        <v>1996/QĐ-ĐHKT,ngày 27/05/2015 của Hiệu trưởng Trường ĐHKT-ĐHQGHN</v>
      </c>
      <c r="AQ67" s="30"/>
      <c r="AR67" s="7"/>
      <c r="AS67" s="19"/>
      <c r="AT67" s="35"/>
      <c r="AU67" s="35"/>
    </row>
    <row r="68" spans="1:47" ht="63" x14ac:dyDescent="0.25">
      <c r="A68" s="87" t="s">
        <v>91</v>
      </c>
      <c r="B68" s="21">
        <v>62</v>
      </c>
      <c r="C68" s="22" t="e">
        <f>VLOOKUP(F68,'[4]tong K24'!$B$7:$C$571,2,0)</f>
        <v>#N/A</v>
      </c>
      <c r="D68" s="3"/>
      <c r="E68" s="4"/>
      <c r="F68" s="23"/>
      <c r="G68" s="24"/>
      <c r="H68" s="22" t="e">
        <f>VLOOKUP(F68,'[4]tong K24'!$B$7:$I$571,8,0)</f>
        <v>#N/A</v>
      </c>
      <c r="I68" s="22" t="e">
        <f>VLOOKUP(F68,'[4]tong K24'!$B$7:$G$571,6,0)</f>
        <v>#N/A</v>
      </c>
      <c r="J68" s="25" t="e">
        <f>VLOOKUP(F68,'[5]tong thong qua'!$B$2:$I$173,8,0)</f>
        <v>#N/A</v>
      </c>
      <c r="K68" s="25" t="e">
        <f>VLOOKUP(F68,'[5]tong thong qua'!$B$2:$G$173,6,0)</f>
        <v>#N/A</v>
      </c>
      <c r="L68" s="25" t="e">
        <f>VLOOKUP(F68,'[5]tong thong qua'!$B$2:$J$173,9,0)</f>
        <v>#N/A</v>
      </c>
      <c r="M68" s="25" t="s">
        <v>95</v>
      </c>
      <c r="N68" s="25"/>
      <c r="O68" s="25" t="e">
        <f>VLOOKUP(F68,'[5]tong thong qua'!$B$2:$K$173,10,0)</f>
        <v>#N/A</v>
      </c>
      <c r="P68" s="25" t="e">
        <f>VLOOKUP(F68,'[5]tong thong qua'!$B$2:$M$173,12,0)</f>
        <v>#N/A</v>
      </c>
      <c r="Q68" s="25" t="e">
        <f>VLOOKUP(F68,'[5]tong thong qua'!$B$2:$N$173,13,0)</f>
        <v>#N/A</v>
      </c>
      <c r="R68" s="25" t="e">
        <f>VLOOKUP(F68,'[5]tong thong qua'!$B$2:$P$173,15,0)</f>
        <v>#N/A</v>
      </c>
      <c r="S68" s="26" t="e">
        <f>VLOOKUP(F68,'[6]chen TL'!$G$2:$AL$65,32,0)</f>
        <v>#N/A</v>
      </c>
      <c r="T68" s="26"/>
      <c r="U68" s="27" t="e">
        <f>VLOOKUP(F68,'[6]chen TL'!$G$2:$AO$65,35,0)</f>
        <v>#N/A</v>
      </c>
      <c r="V68" s="21" t="e">
        <f t="shared" si="7"/>
        <v>#N/A</v>
      </c>
      <c r="W68" s="25"/>
      <c r="X68" s="25"/>
      <c r="Y68" s="26" t="e">
        <f>VLOOKUP(F68,'[6]chen TL'!$G$2:$AT$66,40,0)</f>
        <v>#N/A</v>
      </c>
      <c r="Z68" s="21" t="e">
        <f>VLOOKUP(F68,'[6]chen TL'!$G$2:$U$65,15,0)</f>
        <v>#N/A</v>
      </c>
      <c r="AA68" s="21" t="e">
        <f>VLOOKUP(F68,'[6]chen TL'!$G$2:$X$65,18,0)</f>
        <v>#N/A</v>
      </c>
      <c r="AB68" s="21" t="e">
        <f>VLOOKUP(F68,'[6]chen TL'!$G$2:$AA$65,21,0)</f>
        <v>#N/A</v>
      </c>
      <c r="AC68" s="21" t="e">
        <f>VLOOKUP(F68,'[6]chen TL'!$G$2:$AD$65,24,0)</f>
        <v>#N/A</v>
      </c>
      <c r="AD68" s="21" t="e">
        <f>VLOOKUP(F68,'[6]chen TL'!$G$2:$AG$65,27,0)</f>
        <v>#N/A</v>
      </c>
      <c r="AE68" s="21" t="e">
        <f>VLOOKUP(F68,'[6]chen TL'!$G$2:$AW$65,43,0)</f>
        <v>#N/A</v>
      </c>
      <c r="AF68" s="24"/>
      <c r="AG68" s="2"/>
      <c r="AH68" s="25"/>
      <c r="AI68" s="25"/>
      <c r="AJ68" s="25"/>
      <c r="AK68" s="22" t="str">
        <f t="shared" si="2"/>
        <v xml:space="preserve"> </v>
      </c>
      <c r="AL68" s="22" t="str">
        <f t="shared" si="3"/>
        <v xml:space="preserve"> </v>
      </c>
      <c r="AM68" s="29" t="s">
        <v>38</v>
      </c>
      <c r="AN68" s="30" t="s">
        <v>35</v>
      </c>
      <c r="AO68" s="24" t="s">
        <v>34</v>
      </c>
      <c r="AP68" s="30" t="str">
        <f t="shared" si="9"/>
        <v>1996/QĐ-ĐHKT,ngày 27/05/2015 của Hiệu trưởng Trường ĐHKT-ĐHQGHN</v>
      </c>
      <c r="AQ68" s="35"/>
      <c r="AS68" s="35"/>
    </row>
    <row r="69" spans="1:47" ht="63" x14ac:dyDescent="0.25">
      <c r="A69" s="87" t="s">
        <v>92</v>
      </c>
      <c r="B69" s="21">
        <v>63</v>
      </c>
      <c r="C69" s="22" t="e">
        <f>VLOOKUP(F69,'[4]tong K24'!$B$7:$C$571,2,0)</f>
        <v>#N/A</v>
      </c>
      <c r="D69" s="3"/>
      <c r="E69" s="4"/>
      <c r="F69" s="23"/>
      <c r="G69" s="24"/>
      <c r="H69" s="22" t="e">
        <f>VLOOKUP(F69,'[4]tong K24'!$B$7:$I$571,8,0)</f>
        <v>#N/A</v>
      </c>
      <c r="I69" s="22" t="e">
        <f>VLOOKUP(F69,'[4]tong K24'!$B$7:$G$571,6,0)</f>
        <v>#N/A</v>
      </c>
      <c r="J69" s="25" t="e">
        <f>VLOOKUP(F69,'[5]tong thong qua'!$B$2:$I$173,8,0)</f>
        <v>#N/A</v>
      </c>
      <c r="K69" s="25" t="e">
        <f>VLOOKUP(F69,'[5]tong thong qua'!$B$2:$G$173,6,0)</f>
        <v>#N/A</v>
      </c>
      <c r="L69" s="25" t="e">
        <f>VLOOKUP(F69,'[5]tong thong qua'!$B$2:$J$173,9,0)</f>
        <v>#N/A</v>
      </c>
      <c r="M69" s="25" t="s">
        <v>99</v>
      </c>
      <c r="N69" s="25"/>
      <c r="O69" s="25" t="e">
        <f>VLOOKUP(F69,'[5]tong thong qua'!$B$2:$K$173,10,0)</f>
        <v>#N/A</v>
      </c>
      <c r="P69" s="25" t="e">
        <f>VLOOKUP(F69,'[5]tong thong qua'!$B$2:$M$173,12,0)</f>
        <v>#N/A</v>
      </c>
      <c r="Q69" s="25" t="e">
        <f>VLOOKUP(F69,'[5]tong thong qua'!$B$2:$N$173,13,0)</f>
        <v>#N/A</v>
      </c>
      <c r="R69" s="25" t="e">
        <f>VLOOKUP(F69,'[5]tong thong qua'!$B$2:$P$173,15,0)</f>
        <v>#N/A</v>
      </c>
      <c r="S69" s="26" t="e">
        <f>VLOOKUP(F69,'[6]chen TL'!$G$2:$AL$65,32,0)</f>
        <v>#N/A</v>
      </c>
      <c r="T69" s="26"/>
      <c r="U69" s="27" t="e">
        <f>VLOOKUP(F69,'[6]chen TL'!$G$2:$AO$65,35,0)</f>
        <v>#N/A</v>
      </c>
      <c r="V69" s="21" t="e">
        <f t="shared" si="7"/>
        <v>#N/A</v>
      </c>
      <c r="W69" s="25"/>
      <c r="X69" s="25"/>
      <c r="Y69" s="26" t="e">
        <f>VLOOKUP(F69,'[6]chen TL'!$G$2:$AT$66,40,0)</f>
        <v>#N/A</v>
      </c>
      <c r="Z69" s="21" t="e">
        <f>VLOOKUP(F69,'[6]chen TL'!$G$2:$U$65,15,0)</f>
        <v>#N/A</v>
      </c>
      <c r="AA69" s="21" t="e">
        <f>VLOOKUP(F69,'[6]chen TL'!$G$2:$X$65,18,0)</f>
        <v>#N/A</v>
      </c>
      <c r="AB69" s="21" t="e">
        <f>VLOOKUP(F69,'[6]chen TL'!$G$2:$AA$65,21,0)</f>
        <v>#N/A</v>
      </c>
      <c r="AC69" s="21" t="e">
        <f>VLOOKUP(F69,'[6]chen TL'!$G$2:$AD$65,24,0)</f>
        <v>#N/A</v>
      </c>
      <c r="AD69" s="21" t="e">
        <f>VLOOKUP(F69,'[6]chen TL'!$G$2:$AG$65,27,0)</f>
        <v>#N/A</v>
      </c>
      <c r="AE69" s="21" t="e">
        <f>VLOOKUP(F69,'[6]chen TL'!$G$2:$AW$65,43,0)</f>
        <v>#N/A</v>
      </c>
      <c r="AF69" s="24"/>
      <c r="AG69" s="2"/>
      <c r="AH69" s="25"/>
      <c r="AI69" s="25"/>
      <c r="AJ69" s="25" t="s">
        <v>119</v>
      </c>
      <c r="AK69" s="22" t="str">
        <f t="shared" si="2"/>
        <v xml:space="preserve"> </v>
      </c>
      <c r="AL69" s="22" t="str">
        <f t="shared" si="3"/>
        <v xml:space="preserve"> </v>
      </c>
      <c r="AM69" s="29" t="s">
        <v>38</v>
      </c>
      <c r="AN69" s="30" t="s">
        <v>35</v>
      </c>
      <c r="AO69" s="24" t="s">
        <v>34</v>
      </c>
      <c r="AP69" s="30" t="str">
        <f t="shared" si="9"/>
        <v>1996/QĐ-ĐHKT,ngày 27/05/2015 của Hiệu trưởng Trường ĐHKT-ĐHQGHN</v>
      </c>
      <c r="AQ69" s="35"/>
      <c r="AS69" s="35"/>
    </row>
    <row r="70" spans="1:47" ht="63" x14ac:dyDescent="0.25">
      <c r="A70" s="87" t="s">
        <v>93</v>
      </c>
      <c r="B70" s="21">
        <v>64</v>
      </c>
      <c r="C70" s="22" t="e">
        <f>VLOOKUP(F70,'[4]tong K24'!$B$7:$C$571,2,0)</f>
        <v>#N/A</v>
      </c>
      <c r="D70" s="3"/>
      <c r="E70" s="4"/>
      <c r="F70" s="23"/>
      <c r="G70" s="24"/>
      <c r="H70" s="22" t="e">
        <f>VLOOKUP(F70,'[4]tong K24'!$B$7:$I$571,8,0)</f>
        <v>#N/A</v>
      </c>
      <c r="I70" s="22" t="e">
        <f>VLOOKUP(F70,'[4]tong K24'!$B$7:$G$571,6,0)</f>
        <v>#N/A</v>
      </c>
      <c r="J70" s="25" t="e">
        <f>VLOOKUP(F70,'[5]tong thong qua'!$B$2:$I$173,8,0)</f>
        <v>#N/A</v>
      </c>
      <c r="K70" s="25" t="e">
        <f>VLOOKUP(F70,'[5]tong thong qua'!$B$2:$G$173,6,0)</f>
        <v>#N/A</v>
      </c>
      <c r="L70" s="25" t="e">
        <f>VLOOKUP(F70,'[5]tong thong qua'!$B$2:$J$173,9,0)</f>
        <v>#N/A</v>
      </c>
      <c r="M70" s="25" t="s">
        <v>99</v>
      </c>
      <c r="N70" s="25"/>
      <c r="O70" s="25" t="e">
        <f>VLOOKUP(F70,'[5]tong thong qua'!$B$2:$K$173,10,0)</f>
        <v>#N/A</v>
      </c>
      <c r="P70" s="25" t="e">
        <f>VLOOKUP(F70,'[5]tong thong qua'!$B$2:$M$173,12,0)</f>
        <v>#N/A</v>
      </c>
      <c r="Q70" s="25" t="e">
        <f>VLOOKUP(F70,'[5]tong thong qua'!$B$2:$N$173,13,0)</f>
        <v>#N/A</v>
      </c>
      <c r="R70" s="25" t="e">
        <f>VLOOKUP(F70,'[5]tong thong qua'!$B$2:$P$173,15,0)</f>
        <v>#N/A</v>
      </c>
      <c r="S70" s="26" t="e">
        <f>VLOOKUP(F70,'[6]chen TL'!$G$2:$AL$65,32,0)</f>
        <v>#N/A</v>
      </c>
      <c r="T70" s="26"/>
      <c r="U70" s="27" t="e">
        <f>VLOOKUP(F70,'[6]chen TL'!$G$2:$AO$65,35,0)</f>
        <v>#N/A</v>
      </c>
      <c r="V70" s="21" t="e">
        <f t="shared" si="7"/>
        <v>#N/A</v>
      </c>
      <c r="W70" s="25"/>
      <c r="X70" s="25"/>
      <c r="Y70" s="26" t="e">
        <f>VLOOKUP(F70,'[6]chen TL'!$G$2:$AT$66,40,0)</f>
        <v>#N/A</v>
      </c>
      <c r="Z70" s="21" t="e">
        <f>VLOOKUP(F70,'[6]chen TL'!$G$2:$U$65,15,0)</f>
        <v>#N/A</v>
      </c>
      <c r="AA70" s="21" t="e">
        <f>VLOOKUP(F70,'[6]chen TL'!$G$2:$X$65,18,0)</f>
        <v>#N/A</v>
      </c>
      <c r="AB70" s="21" t="e">
        <f>VLOOKUP(F70,'[6]chen TL'!$G$2:$AA$65,21,0)</f>
        <v>#N/A</v>
      </c>
      <c r="AC70" s="21" t="e">
        <f>VLOOKUP(F70,'[6]chen TL'!$G$2:$AD$65,24,0)</f>
        <v>#N/A</v>
      </c>
      <c r="AD70" s="21" t="e">
        <f>VLOOKUP(F70,'[6]chen TL'!$G$2:$AG$65,27,0)</f>
        <v>#N/A</v>
      </c>
      <c r="AE70" s="21" t="e">
        <f>VLOOKUP(F70,'[6]chen TL'!$G$2:$AW$65,43,0)</f>
        <v>#N/A</v>
      </c>
      <c r="AF70" s="24"/>
      <c r="AG70" s="2"/>
      <c r="AH70" s="25"/>
      <c r="AI70" s="25"/>
      <c r="AJ70" s="25"/>
      <c r="AK70" s="22" t="str">
        <f t="shared" si="2"/>
        <v xml:space="preserve"> </v>
      </c>
      <c r="AL70" s="22" t="str">
        <f t="shared" si="3"/>
        <v xml:space="preserve"> </v>
      </c>
      <c r="AM70" s="29" t="s">
        <v>38</v>
      </c>
      <c r="AN70" s="30" t="s">
        <v>35</v>
      </c>
      <c r="AO70" s="24" t="s">
        <v>34</v>
      </c>
      <c r="AP70" s="30" t="str">
        <f t="shared" si="9"/>
        <v>1996/QĐ-ĐHKT,ngày 27/05/2015 của Hiệu trưởng Trường ĐHKT-ĐHQGHN</v>
      </c>
      <c r="AQ70" s="35"/>
      <c r="AR70" s="35"/>
    </row>
    <row r="71" spans="1:47" ht="63" x14ac:dyDescent="0.25">
      <c r="A71" s="87" t="s">
        <v>94</v>
      </c>
      <c r="B71" s="21">
        <v>65</v>
      </c>
      <c r="C71" s="22" t="e">
        <f>VLOOKUP(F71,'[4]tong K24'!$B$7:$C$571,2,0)</f>
        <v>#N/A</v>
      </c>
      <c r="D71" s="3"/>
      <c r="E71" s="4"/>
      <c r="F71" s="23"/>
      <c r="G71" s="24"/>
      <c r="H71" s="22" t="e">
        <f>VLOOKUP(F71,'[4]tong K24'!$B$7:$I$571,8,0)</f>
        <v>#N/A</v>
      </c>
      <c r="I71" s="22" t="e">
        <f>VLOOKUP(F71,'[4]tong K24'!$B$7:$G$571,6,0)</f>
        <v>#N/A</v>
      </c>
      <c r="J71" s="25" t="e">
        <f>VLOOKUP(F71,'[5]tong thong qua'!$B$2:$I$173,8,0)</f>
        <v>#N/A</v>
      </c>
      <c r="K71" s="25" t="e">
        <f>VLOOKUP(F71,'[5]tong thong qua'!$B$2:$G$173,6,0)</f>
        <v>#N/A</v>
      </c>
      <c r="L71" s="25" t="e">
        <f>VLOOKUP(F71,'[5]tong thong qua'!$B$2:$J$173,9,0)</f>
        <v>#N/A</v>
      </c>
      <c r="M71" s="25" t="s">
        <v>99</v>
      </c>
      <c r="N71" s="25"/>
      <c r="O71" s="25" t="e">
        <f>VLOOKUP(F71,'[5]tong thong qua'!$B$2:$K$173,10,0)</f>
        <v>#N/A</v>
      </c>
      <c r="P71" s="25" t="e">
        <f>VLOOKUP(F71,'[5]tong thong qua'!$B$2:$M$173,12,0)</f>
        <v>#N/A</v>
      </c>
      <c r="Q71" s="25" t="e">
        <f>VLOOKUP(F71,'[5]tong thong qua'!$B$2:$N$173,13,0)</f>
        <v>#N/A</v>
      </c>
      <c r="R71" s="25" t="e">
        <f>VLOOKUP(F71,'[5]tong thong qua'!$B$2:$P$173,15,0)</f>
        <v>#N/A</v>
      </c>
      <c r="S71" s="26" t="e">
        <f>VLOOKUP(F71,'[6]chen TL'!$G$2:$AL$65,32,0)</f>
        <v>#N/A</v>
      </c>
      <c r="T71" s="26"/>
      <c r="U71" s="27" t="e">
        <f>VLOOKUP(F71,'[6]chen TL'!$G$2:$AO$65,35,0)</f>
        <v>#N/A</v>
      </c>
      <c r="V71" s="21" t="e">
        <f t="shared" si="7"/>
        <v>#N/A</v>
      </c>
      <c r="W71" s="25"/>
      <c r="X71" s="25"/>
      <c r="Y71" s="26" t="e">
        <f>VLOOKUP(F71,'[6]chen TL'!$G$2:$AT$66,40,0)</f>
        <v>#N/A</v>
      </c>
      <c r="Z71" s="21" t="e">
        <f>VLOOKUP(F71,'[6]chen TL'!$G$2:$U$65,15,0)</f>
        <v>#N/A</v>
      </c>
      <c r="AA71" s="21" t="e">
        <f>VLOOKUP(F71,'[6]chen TL'!$G$2:$X$65,18,0)</f>
        <v>#N/A</v>
      </c>
      <c r="AB71" s="21" t="e">
        <f>VLOOKUP(F71,'[6]chen TL'!$G$2:$AA$65,21,0)</f>
        <v>#N/A</v>
      </c>
      <c r="AC71" s="21" t="e">
        <f>VLOOKUP(F71,'[6]chen TL'!$G$2:$AD$65,24,0)</f>
        <v>#N/A</v>
      </c>
      <c r="AD71" s="21" t="e">
        <f>VLOOKUP(F71,'[6]chen TL'!$G$2:$AG$65,27,0)</f>
        <v>#N/A</v>
      </c>
      <c r="AE71" s="21" t="e">
        <f>VLOOKUP(F71,'[6]chen TL'!$G$2:$AW$65,43,0)</f>
        <v>#N/A</v>
      </c>
      <c r="AF71" s="24"/>
      <c r="AG71" s="2"/>
      <c r="AH71" s="25"/>
      <c r="AI71" s="25"/>
      <c r="AJ71" s="25"/>
      <c r="AK71" s="22" t="str">
        <f t="shared" ref="AK71:AK90" si="10">TRIM(D71)&amp;" "&amp;TRIM(E71)</f>
        <v xml:space="preserve"> </v>
      </c>
      <c r="AL71" s="22" t="str">
        <f t="shared" ref="AL71:AL90" si="11">TRIM(AK71)&amp;" "&amp;TRIM(G71)</f>
        <v xml:space="preserve"> </v>
      </c>
      <c r="AM71" s="29" t="s">
        <v>38</v>
      </c>
      <c r="AN71" s="30" t="s">
        <v>35</v>
      </c>
      <c r="AO71" s="24" t="s">
        <v>34</v>
      </c>
      <c r="AP71" s="30" t="str">
        <f t="shared" si="9"/>
        <v>1996/QĐ-ĐHKT,ngày 27/05/2015 của Hiệu trưởng Trường ĐHKT-ĐHQGHN</v>
      </c>
      <c r="AQ71" s="35"/>
      <c r="AS71" s="35"/>
    </row>
    <row r="72" spans="1:47" ht="63" x14ac:dyDescent="0.25">
      <c r="B72" s="21">
        <v>66</v>
      </c>
      <c r="C72" s="22" t="e">
        <f>VLOOKUP(F72,'[4]tong K24'!$B$7:$C$571,2,0)</f>
        <v>#N/A</v>
      </c>
      <c r="D72" s="3"/>
      <c r="E72" s="4"/>
      <c r="F72" s="23"/>
      <c r="G72" s="24"/>
      <c r="H72" s="22" t="e">
        <f>VLOOKUP(F72,'[4]tong K24'!$B$7:$I$571,8,0)</f>
        <v>#N/A</v>
      </c>
      <c r="I72" s="22" t="e">
        <f>VLOOKUP(F72,'[4]tong K24'!$B$7:$G$571,6,0)</f>
        <v>#N/A</v>
      </c>
      <c r="J72" s="25" t="e">
        <f>VLOOKUP(F72,'[5]tong thong qua'!$B$2:$I$173,8,0)</f>
        <v>#N/A</v>
      </c>
      <c r="K72" s="25" t="e">
        <f>VLOOKUP(F72,'[5]tong thong qua'!$B$2:$G$173,6,0)</f>
        <v>#N/A</v>
      </c>
      <c r="L72" s="25" t="e">
        <f>VLOOKUP(F72,'[5]tong thong qua'!$B$2:$J$173,9,0)</f>
        <v>#N/A</v>
      </c>
      <c r="M72" s="25" t="s">
        <v>95</v>
      </c>
      <c r="N72" s="25"/>
      <c r="O72" s="25" t="e">
        <f>VLOOKUP(F72,'[5]tong thong qua'!$B$2:$K$173,10,0)</f>
        <v>#N/A</v>
      </c>
      <c r="P72" s="25" t="e">
        <f>VLOOKUP(F72,'[5]tong thong qua'!$B$2:$M$173,12,0)</f>
        <v>#N/A</v>
      </c>
      <c r="Q72" s="25" t="e">
        <f>VLOOKUP(F72,'[5]tong thong qua'!$B$2:$N$173,13,0)</f>
        <v>#N/A</v>
      </c>
      <c r="R72" s="25" t="e">
        <f>VLOOKUP(F72,'[5]tong thong qua'!$B$2:$P$173,15,0)</f>
        <v>#N/A</v>
      </c>
      <c r="S72" s="26" t="e">
        <f>VLOOKUP(F72,'[6]chen TL'!$G$2:$AL$65,32,0)</f>
        <v>#N/A</v>
      </c>
      <c r="T72" s="26"/>
      <c r="U72" s="27" t="e">
        <f>VLOOKUP(F72,'[6]chen TL'!$G$2:$AO$65,35,0)</f>
        <v>#N/A</v>
      </c>
      <c r="V72" s="21" t="e">
        <f t="shared" si="7"/>
        <v>#N/A</v>
      </c>
      <c r="W72" s="25"/>
      <c r="X72" s="25"/>
      <c r="Y72" s="26" t="e">
        <f>VLOOKUP(F72,'[6]chen TL'!$G$2:$AT$66,40,0)</f>
        <v>#N/A</v>
      </c>
      <c r="Z72" s="21" t="e">
        <f>VLOOKUP(F72,'[6]chen TL'!$G$2:$U$65,15,0)</f>
        <v>#N/A</v>
      </c>
      <c r="AA72" s="21" t="e">
        <f>VLOOKUP(F72,'[6]chen TL'!$G$2:$X$65,18,0)</f>
        <v>#N/A</v>
      </c>
      <c r="AB72" s="21" t="e">
        <f>VLOOKUP(F72,'[6]chen TL'!$G$2:$AA$65,21,0)</f>
        <v>#N/A</v>
      </c>
      <c r="AC72" s="21" t="e">
        <f>VLOOKUP(F72,'[6]chen TL'!$G$2:$AD$65,24,0)</f>
        <v>#N/A</v>
      </c>
      <c r="AD72" s="21" t="e">
        <f>VLOOKUP(F72,'[6]chen TL'!$G$2:$AG$65,27,0)</f>
        <v>#N/A</v>
      </c>
      <c r="AE72" s="21" t="e">
        <f>VLOOKUP(F72,'[6]chen TL'!$G$2:$AW$65,43,0)</f>
        <v>#N/A</v>
      </c>
      <c r="AF72" s="24"/>
      <c r="AG72" s="2"/>
      <c r="AH72" s="25"/>
      <c r="AI72" s="25"/>
      <c r="AJ72" s="25"/>
      <c r="AK72" s="22" t="str">
        <f t="shared" si="10"/>
        <v xml:space="preserve"> </v>
      </c>
      <c r="AL72" s="22" t="str">
        <f t="shared" si="11"/>
        <v xml:space="preserve"> </v>
      </c>
      <c r="AM72" s="29" t="s">
        <v>38</v>
      </c>
      <c r="AN72" s="30" t="s">
        <v>35</v>
      </c>
      <c r="AO72" s="24" t="s">
        <v>34</v>
      </c>
      <c r="AP72" s="30" t="str">
        <f t="shared" si="9"/>
        <v>1996/QĐ-ĐHKT,ngày 27/05/2015 của Hiệu trưởng Trường ĐHKT-ĐHQGHN</v>
      </c>
      <c r="AQ72" s="35"/>
      <c r="AS72" s="35"/>
    </row>
    <row r="73" spans="1:47" ht="63" x14ac:dyDescent="0.25">
      <c r="B73" s="21">
        <v>67</v>
      </c>
      <c r="C73" s="22" t="e">
        <f>VLOOKUP(F73,'[4]tong K24'!$B$7:$C$571,2,0)</f>
        <v>#N/A</v>
      </c>
      <c r="D73" s="3"/>
      <c r="E73" s="4"/>
      <c r="F73" s="23"/>
      <c r="G73" s="24"/>
      <c r="H73" s="22" t="e">
        <f>VLOOKUP(F73,'[4]tong K24'!$B$7:$I$571,8,0)</f>
        <v>#N/A</v>
      </c>
      <c r="I73" s="22" t="e">
        <f>VLOOKUP(F73,'[4]tong K24'!$B$7:$G$571,6,0)</f>
        <v>#N/A</v>
      </c>
      <c r="J73" s="25" t="e">
        <f>VLOOKUP(F73,'[5]tong thong qua'!$B$2:$I$173,8,0)</f>
        <v>#N/A</v>
      </c>
      <c r="K73" s="25" t="e">
        <f>VLOOKUP(F73,'[5]tong thong qua'!$B$2:$G$173,6,0)</f>
        <v>#N/A</v>
      </c>
      <c r="L73" s="25" t="e">
        <f>VLOOKUP(F73,'[5]tong thong qua'!$B$2:$J$173,9,0)</f>
        <v>#N/A</v>
      </c>
      <c r="M73" s="25" t="s">
        <v>95</v>
      </c>
      <c r="N73" s="25"/>
      <c r="O73" s="25" t="e">
        <f>VLOOKUP(F73,'[5]tong thong qua'!$B$2:$K$173,10,0)</f>
        <v>#N/A</v>
      </c>
      <c r="P73" s="25" t="e">
        <f>VLOOKUP(F73,'[5]tong thong qua'!$B$2:$M$173,12,0)</f>
        <v>#N/A</v>
      </c>
      <c r="Q73" s="25" t="e">
        <f>VLOOKUP(F73,'[5]tong thong qua'!$B$2:$N$173,13,0)</f>
        <v>#N/A</v>
      </c>
      <c r="R73" s="25" t="e">
        <f>VLOOKUP(F73,'[5]tong thong qua'!$B$2:$P$173,15,0)</f>
        <v>#N/A</v>
      </c>
      <c r="S73" s="26" t="e">
        <f>VLOOKUP(F73,'[6]chen TL'!$G$2:$AL$65,32,0)</f>
        <v>#N/A</v>
      </c>
      <c r="T73" s="26"/>
      <c r="U73" s="27" t="e">
        <f>VLOOKUP(F73,'[6]chen TL'!$G$2:$AO$65,35,0)</f>
        <v>#N/A</v>
      </c>
      <c r="V73" s="21" t="e">
        <f t="shared" si="7"/>
        <v>#N/A</v>
      </c>
      <c r="W73" s="25"/>
      <c r="X73" s="25"/>
      <c r="Y73" s="26" t="e">
        <f>VLOOKUP(F73,'[6]chen TL'!$G$2:$AT$66,40,0)</f>
        <v>#N/A</v>
      </c>
      <c r="Z73" s="21" t="e">
        <f>VLOOKUP(F73,'[6]chen TL'!$G$2:$U$65,15,0)</f>
        <v>#N/A</v>
      </c>
      <c r="AA73" s="21" t="e">
        <f>VLOOKUP(F73,'[6]chen TL'!$G$2:$X$65,18,0)</f>
        <v>#N/A</v>
      </c>
      <c r="AB73" s="21" t="e">
        <f>VLOOKUP(F73,'[6]chen TL'!$G$2:$AA$65,21,0)</f>
        <v>#N/A</v>
      </c>
      <c r="AC73" s="21" t="e">
        <f>VLOOKUP(F73,'[6]chen TL'!$G$2:$AD$65,24,0)</f>
        <v>#N/A</v>
      </c>
      <c r="AD73" s="21" t="e">
        <f>VLOOKUP(F73,'[6]chen TL'!$G$2:$AG$65,27,0)</f>
        <v>#N/A</v>
      </c>
      <c r="AE73" s="21" t="e">
        <f>VLOOKUP(F73,'[6]chen TL'!$G$2:$AW$65,43,0)</f>
        <v>#N/A</v>
      </c>
      <c r="AF73" s="24"/>
      <c r="AG73" s="2"/>
      <c r="AH73" s="25"/>
      <c r="AI73" s="25"/>
      <c r="AJ73" s="25"/>
      <c r="AK73" s="22" t="str">
        <f t="shared" si="10"/>
        <v xml:space="preserve"> </v>
      </c>
      <c r="AL73" s="22" t="str">
        <f t="shared" si="11"/>
        <v xml:space="preserve"> </v>
      </c>
      <c r="AM73" s="29" t="s">
        <v>38</v>
      </c>
      <c r="AN73" s="30" t="s">
        <v>35</v>
      </c>
      <c r="AO73" s="24" t="s">
        <v>34</v>
      </c>
      <c r="AP73" s="30" t="str">
        <f t="shared" si="9"/>
        <v>1996/QĐ-ĐHKT,ngày 27/05/2015 của Hiệu trưởng Trường ĐHKT-ĐHQGHN</v>
      </c>
      <c r="AQ73" s="30"/>
      <c r="AR73" s="7"/>
      <c r="AS73" s="35"/>
    </row>
    <row r="74" spans="1:47" ht="63" x14ac:dyDescent="0.25">
      <c r="B74" s="21">
        <v>68</v>
      </c>
      <c r="C74" s="22" t="e">
        <f>VLOOKUP(F74,'[4]tong K24'!$B$7:$C$571,2,0)</f>
        <v>#N/A</v>
      </c>
      <c r="D74" s="3"/>
      <c r="E74" s="4"/>
      <c r="F74" s="23"/>
      <c r="G74" s="24"/>
      <c r="H74" s="22" t="e">
        <f>VLOOKUP(F74,'[4]tong K24'!$B$7:$I$571,8,0)</f>
        <v>#N/A</v>
      </c>
      <c r="I74" s="22" t="e">
        <f>VLOOKUP(F74,'[4]tong K24'!$B$7:$G$571,6,0)</f>
        <v>#N/A</v>
      </c>
      <c r="J74" s="25" t="e">
        <f>VLOOKUP(F74,'[5]tong thong qua'!$B$2:$I$173,8,0)</f>
        <v>#N/A</v>
      </c>
      <c r="K74" s="25" t="e">
        <f>VLOOKUP(F74,'[5]tong thong qua'!$B$2:$G$173,6,0)</f>
        <v>#N/A</v>
      </c>
      <c r="L74" s="25" t="e">
        <f>VLOOKUP(F74,'[5]tong thong qua'!$B$2:$J$173,9,0)</f>
        <v>#N/A</v>
      </c>
      <c r="M74" s="25" t="s">
        <v>99</v>
      </c>
      <c r="N74" s="25"/>
      <c r="O74" s="25" t="e">
        <f>VLOOKUP(F74,'[5]tong thong qua'!$B$2:$K$173,10,0)</f>
        <v>#N/A</v>
      </c>
      <c r="P74" s="25" t="e">
        <f>VLOOKUP(F74,'[5]tong thong qua'!$B$2:$M$173,12,0)</f>
        <v>#N/A</v>
      </c>
      <c r="Q74" s="25" t="e">
        <f>VLOOKUP(F74,'[5]tong thong qua'!$B$2:$N$173,13,0)</f>
        <v>#N/A</v>
      </c>
      <c r="R74" s="25" t="e">
        <f>VLOOKUP(F74,'[5]tong thong qua'!$B$2:$P$173,15,0)</f>
        <v>#N/A</v>
      </c>
      <c r="S74" s="26" t="e">
        <f>VLOOKUP(F74,'[6]chen TL'!$G$2:$AL$65,32,0)</f>
        <v>#N/A</v>
      </c>
      <c r="T74" s="26"/>
      <c r="U74" s="27" t="e">
        <f>VLOOKUP(F74,'[6]chen TL'!$G$2:$AO$65,35,0)</f>
        <v>#N/A</v>
      </c>
      <c r="V74" s="21" t="e">
        <f t="shared" si="7"/>
        <v>#N/A</v>
      </c>
      <c r="W74" s="25"/>
      <c r="X74" s="25"/>
      <c r="Y74" s="26" t="e">
        <f>VLOOKUP(F74,'[6]chen TL'!$G$2:$AT$66,40,0)</f>
        <v>#N/A</v>
      </c>
      <c r="Z74" s="21" t="e">
        <f>VLOOKUP(F74,'[6]chen TL'!$G$2:$U$65,15,0)</f>
        <v>#N/A</v>
      </c>
      <c r="AA74" s="21" t="e">
        <f>VLOOKUP(F74,'[6]chen TL'!$G$2:$X$65,18,0)</f>
        <v>#N/A</v>
      </c>
      <c r="AB74" s="21" t="e">
        <f>VLOOKUP(F74,'[6]chen TL'!$G$2:$AA$65,21,0)</f>
        <v>#N/A</v>
      </c>
      <c r="AC74" s="21" t="e">
        <f>VLOOKUP(F74,'[6]chen TL'!$G$2:$AD$65,24,0)</f>
        <v>#N/A</v>
      </c>
      <c r="AD74" s="21" t="e">
        <f>VLOOKUP(F74,'[6]chen TL'!$G$2:$AG$65,27,0)</f>
        <v>#N/A</v>
      </c>
      <c r="AE74" s="21" t="e">
        <f>VLOOKUP(F74,'[6]chen TL'!$G$2:$AW$65,43,0)</f>
        <v>#N/A</v>
      </c>
      <c r="AF74" s="24"/>
      <c r="AG74" s="2"/>
      <c r="AH74" s="25"/>
      <c r="AI74" s="25"/>
      <c r="AJ74" s="25"/>
      <c r="AK74" s="22" t="str">
        <f t="shared" si="10"/>
        <v xml:space="preserve"> </v>
      </c>
      <c r="AL74" s="22" t="str">
        <f t="shared" si="11"/>
        <v xml:space="preserve"> </v>
      </c>
      <c r="AM74" s="29" t="s">
        <v>38</v>
      </c>
      <c r="AN74" s="30" t="s">
        <v>35</v>
      </c>
      <c r="AO74" s="24" t="s">
        <v>34</v>
      </c>
      <c r="AP74" s="30" t="str">
        <f t="shared" si="9"/>
        <v>1996/QĐ-ĐHKT,ngày 27/05/2015 của Hiệu trưởng Trường ĐHKT-ĐHQGHN</v>
      </c>
      <c r="AQ74" s="35"/>
      <c r="AS74" s="35"/>
    </row>
    <row r="75" spans="1:47" ht="63" x14ac:dyDescent="0.25">
      <c r="B75" s="21">
        <v>69</v>
      </c>
      <c r="C75" s="22" t="e">
        <f>VLOOKUP(F75,'[4]tong K24'!$B$7:$C$571,2,0)</f>
        <v>#N/A</v>
      </c>
      <c r="D75" s="3"/>
      <c r="E75" s="4"/>
      <c r="F75" s="23"/>
      <c r="G75" s="24"/>
      <c r="H75" s="22" t="e">
        <f>VLOOKUP(F75,'[4]tong K24'!$B$7:$I$571,8,0)</f>
        <v>#N/A</v>
      </c>
      <c r="I75" s="22" t="e">
        <f>VLOOKUP(F75,'[4]tong K24'!$B$7:$G$571,6,0)</f>
        <v>#N/A</v>
      </c>
      <c r="J75" s="25" t="e">
        <f>VLOOKUP(F75,'[5]tong thong qua'!$B$2:$I$173,8,0)</f>
        <v>#N/A</v>
      </c>
      <c r="K75" s="25" t="e">
        <f>VLOOKUP(F75,'[5]tong thong qua'!$B$2:$G$173,6,0)</f>
        <v>#N/A</v>
      </c>
      <c r="L75" s="25" t="e">
        <f>VLOOKUP(F75,'[5]tong thong qua'!$B$2:$J$173,9,0)</f>
        <v>#N/A</v>
      </c>
      <c r="M75" s="25" t="s">
        <v>95</v>
      </c>
      <c r="N75" s="25"/>
      <c r="O75" s="25" t="e">
        <f>VLOOKUP(F75,'[5]tong thong qua'!$B$2:$K$173,10,0)</f>
        <v>#N/A</v>
      </c>
      <c r="P75" s="25" t="e">
        <f>VLOOKUP(F75,'[5]tong thong qua'!$B$2:$M$173,12,0)</f>
        <v>#N/A</v>
      </c>
      <c r="Q75" s="25" t="e">
        <f>VLOOKUP(F75,'[5]tong thong qua'!$B$2:$N$173,13,0)</f>
        <v>#N/A</v>
      </c>
      <c r="R75" s="25" t="e">
        <f>VLOOKUP(F75,'[5]tong thong qua'!$B$2:$P$173,15,0)</f>
        <v>#N/A</v>
      </c>
      <c r="S75" s="26" t="e">
        <f>VLOOKUP(F75,'[6]chen TL'!$G$2:$AL$65,32,0)</f>
        <v>#N/A</v>
      </c>
      <c r="T75" s="26"/>
      <c r="U75" s="27" t="e">
        <f>VLOOKUP(F75,'[6]chen TL'!$G$2:$AO$65,35,0)</f>
        <v>#N/A</v>
      </c>
      <c r="V75" s="21" t="e">
        <f t="shared" si="7"/>
        <v>#N/A</v>
      </c>
      <c r="W75" s="25"/>
      <c r="X75" s="25"/>
      <c r="Y75" s="26" t="e">
        <f>VLOOKUP(F75,'[6]chen TL'!$G$2:$AT$66,40,0)</f>
        <v>#N/A</v>
      </c>
      <c r="Z75" s="21" t="e">
        <f>VLOOKUP(F75,'[6]chen TL'!$G$2:$U$65,15,0)</f>
        <v>#N/A</v>
      </c>
      <c r="AA75" s="21" t="e">
        <f>VLOOKUP(F75,'[6]chen TL'!$G$2:$X$65,18,0)</f>
        <v>#N/A</v>
      </c>
      <c r="AB75" s="21" t="e">
        <f>VLOOKUP(F75,'[6]chen TL'!$G$2:$AA$65,21,0)</f>
        <v>#N/A</v>
      </c>
      <c r="AC75" s="21" t="e">
        <f>VLOOKUP(F75,'[6]chen TL'!$G$2:$AD$65,24,0)</f>
        <v>#N/A</v>
      </c>
      <c r="AD75" s="21" t="e">
        <f>VLOOKUP(F75,'[6]chen TL'!$G$2:$AG$65,27,0)</f>
        <v>#N/A</v>
      </c>
      <c r="AE75" s="21" t="e">
        <f>VLOOKUP(F75,'[6]chen TL'!$G$2:$AW$65,43,0)</f>
        <v>#N/A</v>
      </c>
      <c r="AF75" s="24"/>
      <c r="AG75" s="2"/>
      <c r="AH75" s="25"/>
      <c r="AI75" s="25"/>
      <c r="AJ75" s="25"/>
      <c r="AK75" s="22" t="str">
        <f t="shared" si="10"/>
        <v xml:space="preserve"> </v>
      </c>
      <c r="AL75" s="22" t="str">
        <f t="shared" si="11"/>
        <v xml:space="preserve"> </v>
      </c>
      <c r="AM75" s="29" t="s">
        <v>38</v>
      </c>
      <c r="AN75" s="30" t="s">
        <v>35</v>
      </c>
      <c r="AO75" s="24" t="s">
        <v>34</v>
      </c>
      <c r="AP75" s="30" t="str">
        <f t="shared" si="9"/>
        <v>1996/QĐ-ĐHKT,ngày 27/05/2015 của Hiệu trưởng Trường ĐHKT-ĐHQGHN</v>
      </c>
      <c r="AQ75" s="35"/>
      <c r="AS75" s="35"/>
    </row>
    <row r="76" spans="1:47" ht="63" x14ac:dyDescent="0.25">
      <c r="B76" s="21">
        <v>70</v>
      </c>
      <c r="C76" s="22" t="e">
        <f>VLOOKUP(F76,'[4]tong K24'!$B$7:$C$571,2,0)</f>
        <v>#N/A</v>
      </c>
      <c r="D76" s="3"/>
      <c r="E76" s="4"/>
      <c r="F76" s="23"/>
      <c r="G76" s="24"/>
      <c r="H76" s="22" t="e">
        <f>VLOOKUP(F76,'[4]tong K24'!$B$7:$I$571,8,0)</f>
        <v>#N/A</v>
      </c>
      <c r="I76" s="22" t="e">
        <f>VLOOKUP(F76,'[4]tong K24'!$B$7:$G$571,6,0)</f>
        <v>#N/A</v>
      </c>
      <c r="J76" s="25" t="e">
        <f>VLOOKUP(F76,'[5]tong thong qua'!$B$2:$I$173,8,0)</f>
        <v>#N/A</v>
      </c>
      <c r="K76" s="25" t="e">
        <f>VLOOKUP(F76,'[5]tong thong qua'!$B$2:$G$173,6,0)</f>
        <v>#N/A</v>
      </c>
      <c r="L76" s="25" t="e">
        <f>VLOOKUP(F76,'[5]tong thong qua'!$B$2:$J$173,9,0)</f>
        <v>#N/A</v>
      </c>
      <c r="M76" s="25" t="s">
        <v>95</v>
      </c>
      <c r="N76" s="25"/>
      <c r="O76" s="25" t="e">
        <f>VLOOKUP(F76,'[5]tong thong qua'!$B$2:$K$173,10,0)</f>
        <v>#N/A</v>
      </c>
      <c r="P76" s="25" t="e">
        <f>VLOOKUP(F76,'[5]tong thong qua'!$B$2:$M$173,12,0)</f>
        <v>#N/A</v>
      </c>
      <c r="Q76" s="25" t="e">
        <f>VLOOKUP(F76,'[5]tong thong qua'!$B$2:$N$173,13,0)</f>
        <v>#N/A</v>
      </c>
      <c r="R76" s="25" t="e">
        <f>VLOOKUP(F76,'[5]tong thong qua'!$B$2:$P$173,15,0)</f>
        <v>#N/A</v>
      </c>
      <c r="S76" s="26" t="e">
        <f>VLOOKUP(F76,'[6]chen TL'!$G$2:$AL$65,32,0)</f>
        <v>#N/A</v>
      </c>
      <c r="T76" s="26"/>
      <c r="U76" s="27" t="e">
        <f>VLOOKUP(F76,'[6]chen TL'!$G$2:$AO$65,35,0)</f>
        <v>#N/A</v>
      </c>
      <c r="V76" s="21" t="e">
        <f t="shared" si="7"/>
        <v>#N/A</v>
      </c>
      <c r="W76" s="25"/>
      <c r="X76" s="25"/>
      <c r="Y76" s="26" t="e">
        <f>VLOOKUP(F76,'[6]chen TL'!$G$2:$AT$66,40,0)</f>
        <v>#N/A</v>
      </c>
      <c r="Z76" s="21" t="e">
        <f>VLOOKUP(F76,'[6]chen TL'!$G$2:$U$65,15,0)</f>
        <v>#N/A</v>
      </c>
      <c r="AA76" s="21" t="e">
        <f>VLOOKUP(F76,'[6]chen TL'!$G$2:$X$65,18,0)</f>
        <v>#N/A</v>
      </c>
      <c r="AB76" s="21" t="e">
        <f>VLOOKUP(F76,'[6]chen TL'!$G$2:$AA$65,21,0)</f>
        <v>#N/A</v>
      </c>
      <c r="AC76" s="21" t="e">
        <f>VLOOKUP(F76,'[6]chen TL'!$G$2:$AD$65,24,0)</f>
        <v>#N/A</v>
      </c>
      <c r="AD76" s="21" t="e">
        <f>VLOOKUP(F76,'[6]chen TL'!$G$2:$AG$65,27,0)</f>
        <v>#N/A</v>
      </c>
      <c r="AE76" s="21" t="e">
        <f>VLOOKUP(F76,'[6]chen TL'!$G$2:$AW$65,43,0)</f>
        <v>#N/A</v>
      </c>
      <c r="AF76" s="24"/>
      <c r="AG76" s="2"/>
      <c r="AH76" s="25"/>
      <c r="AI76" s="25"/>
      <c r="AJ76" s="25"/>
      <c r="AK76" s="22" t="str">
        <f t="shared" si="10"/>
        <v xml:space="preserve"> </v>
      </c>
      <c r="AL76" s="22" t="str">
        <f t="shared" si="11"/>
        <v xml:space="preserve"> </v>
      </c>
      <c r="AM76" s="29" t="s">
        <v>38</v>
      </c>
      <c r="AN76" s="30" t="s">
        <v>35</v>
      </c>
      <c r="AO76" s="24" t="s">
        <v>34</v>
      </c>
      <c r="AP76" s="30" t="str">
        <f t="shared" si="9"/>
        <v>1996/QĐ-ĐHKT,ngày 27/05/2015 của Hiệu trưởng Trường ĐHKT-ĐHQGHN</v>
      </c>
      <c r="AQ76" s="35"/>
      <c r="AS76" s="35"/>
    </row>
    <row r="77" spans="1:47" ht="63" x14ac:dyDescent="0.25">
      <c r="B77" s="21">
        <v>71</v>
      </c>
      <c r="C77" s="22" t="e">
        <f>VLOOKUP(F77,'[4]tong K24'!$B$7:$C$571,2,0)</f>
        <v>#N/A</v>
      </c>
      <c r="D77" s="3"/>
      <c r="E77" s="4"/>
      <c r="F77" s="23"/>
      <c r="G77" s="24"/>
      <c r="H77" s="22" t="e">
        <f>VLOOKUP(F77,'[4]tong K24'!$B$7:$I$571,8,0)</f>
        <v>#N/A</v>
      </c>
      <c r="I77" s="22" t="e">
        <f>VLOOKUP(F77,'[4]tong K24'!$B$7:$G$571,6,0)</f>
        <v>#N/A</v>
      </c>
      <c r="J77" s="25" t="e">
        <f>VLOOKUP(F77,'[5]tong thong qua'!$B$2:$I$173,8,0)</f>
        <v>#N/A</v>
      </c>
      <c r="K77" s="25" t="e">
        <f>VLOOKUP(F77,'[5]tong thong qua'!$B$2:$G$173,6,0)</f>
        <v>#N/A</v>
      </c>
      <c r="L77" s="25" t="e">
        <f>VLOOKUP(F77,'[5]tong thong qua'!$B$2:$J$173,9,0)</f>
        <v>#N/A</v>
      </c>
      <c r="M77" s="25" t="s">
        <v>99</v>
      </c>
      <c r="N77" s="25"/>
      <c r="O77" s="25" t="e">
        <f>VLOOKUP(F77,'[5]tong thong qua'!$B$2:$K$173,10,0)</f>
        <v>#N/A</v>
      </c>
      <c r="P77" s="25" t="e">
        <f>VLOOKUP(F77,'[5]tong thong qua'!$B$2:$M$173,12,0)</f>
        <v>#N/A</v>
      </c>
      <c r="Q77" s="25" t="e">
        <f>VLOOKUP(F77,'[5]tong thong qua'!$B$2:$N$173,13,0)</f>
        <v>#N/A</v>
      </c>
      <c r="R77" s="25" t="e">
        <f>VLOOKUP(F77,'[5]tong thong qua'!$B$2:$P$173,15,0)</f>
        <v>#N/A</v>
      </c>
      <c r="S77" s="26" t="e">
        <f>VLOOKUP(F77,'[6]chen TL'!$G$2:$AL$65,32,0)</f>
        <v>#N/A</v>
      </c>
      <c r="T77" s="26"/>
      <c r="U77" s="27" t="e">
        <f>VLOOKUP(F77,'[6]chen TL'!$G$2:$AO$65,35,0)</f>
        <v>#N/A</v>
      </c>
      <c r="V77" s="21" t="e">
        <f t="shared" si="7"/>
        <v>#N/A</v>
      </c>
      <c r="W77" s="25"/>
      <c r="X77" s="25"/>
      <c r="Y77" s="26" t="e">
        <f>VLOOKUP(F77,'[6]chen TL'!$G$2:$AT$66,40,0)</f>
        <v>#N/A</v>
      </c>
      <c r="Z77" s="21" t="e">
        <f>VLOOKUP(F77,'[6]chen TL'!$G$2:$U$65,15,0)</f>
        <v>#N/A</v>
      </c>
      <c r="AA77" s="21" t="e">
        <f>VLOOKUP(F77,'[6]chen TL'!$G$2:$X$65,18,0)</f>
        <v>#N/A</v>
      </c>
      <c r="AB77" s="21" t="e">
        <f>VLOOKUP(F77,'[6]chen TL'!$G$2:$AA$65,21,0)</f>
        <v>#N/A</v>
      </c>
      <c r="AC77" s="21" t="e">
        <f>VLOOKUP(F77,'[6]chen TL'!$G$2:$AD$65,24,0)</f>
        <v>#N/A</v>
      </c>
      <c r="AD77" s="21" t="e">
        <f>VLOOKUP(F77,'[6]chen TL'!$G$2:$AG$65,27,0)</f>
        <v>#N/A</v>
      </c>
      <c r="AE77" s="21" t="e">
        <f>VLOOKUP(F77,'[6]chen TL'!$G$2:$AW$65,43,0)</f>
        <v>#N/A</v>
      </c>
      <c r="AF77" s="24"/>
      <c r="AG77" s="2"/>
      <c r="AH77" s="25"/>
      <c r="AI77" s="25"/>
      <c r="AJ77" s="25"/>
      <c r="AK77" s="22" t="str">
        <f t="shared" si="10"/>
        <v xml:space="preserve"> </v>
      </c>
      <c r="AL77" s="22" t="str">
        <f t="shared" si="11"/>
        <v xml:space="preserve"> </v>
      </c>
      <c r="AM77" s="29" t="s">
        <v>38</v>
      </c>
      <c r="AN77" s="30" t="s">
        <v>35</v>
      </c>
      <c r="AO77" s="24" t="s">
        <v>34</v>
      </c>
      <c r="AP77" s="30" t="str">
        <f t="shared" si="9"/>
        <v>1996/QĐ-ĐHKT,ngày 27/05/2015 của Hiệu trưởng Trường ĐHKT-ĐHQGHN</v>
      </c>
      <c r="AQ77" s="35"/>
      <c r="AR77" s="35"/>
      <c r="AS77" s="35"/>
    </row>
    <row r="78" spans="1:47" ht="63" x14ac:dyDescent="0.25">
      <c r="B78" s="21">
        <v>72</v>
      </c>
      <c r="C78" s="22" t="e">
        <f>VLOOKUP(F78,'[4]tong K24'!$B$7:$C$571,2,0)</f>
        <v>#N/A</v>
      </c>
      <c r="D78" s="3"/>
      <c r="E78" s="4"/>
      <c r="F78" s="23"/>
      <c r="G78" s="24"/>
      <c r="H78" s="22" t="e">
        <f>VLOOKUP(F78,'[4]tong K24'!$B$7:$I$571,8,0)</f>
        <v>#N/A</v>
      </c>
      <c r="I78" s="22" t="e">
        <f>VLOOKUP(F78,'[4]tong K24'!$B$7:$G$571,6,0)</f>
        <v>#N/A</v>
      </c>
      <c r="J78" s="25" t="e">
        <f>VLOOKUP(F78,'[5]tong thong qua'!$B$2:$I$173,8,0)</f>
        <v>#N/A</v>
      </c>
      <c r="K78" s="25" t="e">
        <f>VLOOKUP(F78,'[5]tong thong qua'!$B$2:$G$173,6,0)</f>
        <v>#N/A</v>
      </c>
      <c r="L78" s="25" t="e">
        <f>VLOOKUP(F78,'[5]tong thong qua'!$B$2:$J$173,9,0)</f>
        <v>#N/A</v>
      </c>
      <c r="M78" s="25" t="s">
        <v>99</v>
      </c>
      <c r="N78" s="25"/>
      <c r="O78" s="25" t="e">
        <f>VLOOKUP(F78,'[5]tong thong qua'!$B$2:$K$173,10,0)</f>
        <v>#N/A</v>
      </c>
      <c r="P78" s="25" t="e">
        <f>VLOOKUP(F78,'[5]tong thong qua'!$B$2:$M$173,12,0)</f>
        <v>#N/A</v>
      </c>
      <c r="Q78" s="25" t="e">
        <f>VLOOKUP(F78,'[5]tong thong qua'!$B$2:$N$173,13,0)</f>
        <v>#N/A</v>
      </c>
      <c r="R78" s="25" t="e">
        <f>VLOOKUP(F78,'[5]tong thong qua'!$B$2:$P$173,15,0)</f>
        <v>#N/A</v>
      </c>
      <c r="S78" s="26" t="e">
        <f>VLOOKUP(F78,'[6]chen TL'!$G$2:$AL$65,32,0)</f>
        <v>#N/A</v>
      </c>
      <c r="T78" s="26"/>
      <c r="U78" s="27" t="e">
        <f>VLOOKUP(F78,'[6]chen TL'!$G$2:$AO$65,35,0)</f>
        <v>#N/A</v>
      </c>
      <c r="V78" s="21" t="e">
        <f t="shared" si="7"/>
        <v>#N/A</v>
      </c>
      <c r="W78" s="25"/>
      <c r="X78" s="25"/>
      <c r="Y78" s="26" t="e">
        <f>VLOOKUP(F78,'[6]chen TL'!$G$2:$AT$66,40,0)</f>
        <v>#N/A</v>
      </c>
      <c r="Z78" s="21" t="e">
        <f>VLOOKUP(F78,'[6]chen TL'!$G$2:$U$65,15,0)</f>
        <v>#N/A</v>
      </c>
      <c r="AA78" s="21" t="e">
        <f>VLOOKUP(F78,'[6]chen TL'!$G$2:$X$65,18,0)</f>
        <v>#N/A</v>
      </c>
      <c r="AB78" s="21" t="e">
        <f>VLOOKUP(F78,'[6]chen TL'!$G$2:$AA$65,21,0)</f>
        <v>#N/A</v>
      </c>
      <c r="AC78" s="21" t="e">
        <f>VLOOKUP(F78,'[6]chen TL'!$G$2:$AD$65,24,0)</f>
        <v>#N/A</v>
      </c>
      <c r="AD78" s="21" t="e">
        <f>VLOOKUP(F78,'[6]chen TL'!$G$2:$AG$65,27,0)</f>
        <v>#N/A</v>
      </c>
      <c r="AE78" s="21" t="e">
        <f>VLOOKUP(F78,'[6]chen TL'!$G$2:$AW$65,43,0)</f>
        <v>#N/A</v>
      </c>
      <c r="AF78" s="24"/>
      <c r="AG78" s="2"/>
      <c r="AH78" s="25"/>
      <c r="AI78" s="25"/>
      <c r="AJ78" s="25"/>
      <c r="AK78" s="22" t="str">
        <f t="shared" si="10"/>
        <v xml:space="preserve"> </v>
      </c>
      <c r="AL78" s="22" t="str">
        <f t="shared" si="11"/>
        <v xml:space="preserve"> </v>
      </c>
      <c r="AM78" s="29" t="s">
        <v>38</v>
      </c>
      <c r="AN78" s="30" t="s">
        <v>35</v>
      </c>
      <c r="AO78" s="24" t="s">
        <v>34</v>
      </c>
      <c r="AP78" s="30" t="str">
        <f t="shared" si="9"/>
        <v>1996/QĐ-ĐHKT,ngày 27/05/2015 của Hiệu trưởng Trường ĐHKT-ĐHQGHN</v>
      </c>
      <c r="AQ78" s="35"/>
      <c r="AR78" s="35"/>
      <c r="AS78" s="35"/>
    </row>
    <row r="79" spans="1:47" ht="63" x14ac:dyDescent="0.25">
      <c r="B79" s="21">
        <v>73</v>
      </c>
      <c r="C79" s="22" t="e">
        <f>VLOOKUP(F79,'[4]tong K24'!$B$7:$C$571,2,0)</f>
        <v>#N/A</v>
      </c>
      <c r="D79" s="3"/>
      <c r="E79" s="4"/>
      <c r="F79" s="23"/>
      <c r="G79" s="24"/>
      <c r="H79" s="22" t="e">
        <f>VLOOKUP(F79,'[4]tong K24'!$B$7:$I$571,8,0)</f>
        <v>#N/A</v>
      </c>
      <c r="I79" s="22" t="e">
        <f>VLOOKUP(F79,'[4]tong K24'!$B$7:$G$571,6,0)</f>
        <v>#N/A</v>
      </c>
      <c r="J79" s="25" t="e">
        <f>VLOOKUP(F79,'[5]tong thong qua'!$B$2:$I$173,8,0)</f>
        <v>#N/A</v>
      </c>
      <c r="K79" s="25" t="e">
        <f>VLOOKUP(F79,'[5]tong thong qua'!$B$2:$G$173,6,0)</f>
        <v>#N/A</v>
      </c>
      <c r="L79" s="25" t="e">
        <f>VLOOKUP(F79,'[5]tong thong qua'!$B$2:$J$173,9,0)</f>
        <v>#N/A</v>
      </c>
      <c r="M79" s="25" t="s">
        <v>99</v>
      </c>
      <c r="N79" s="25"/>
      <c r="O79" s="25" t="e">
        <f>VLOOKUP(F79,'[5]tong thong qua'!$B$2:$K$173,10,0)</f>
        <v>#N/A</v>
      </c>
      <c r="P79" s="25" t="e">
        <f>VLOOKUP(F79,'[5]tong thong qua'!$B$2:$M$173,12,0)</f>
        <v>#N/A</v>
      </c>
      <c r="Q79" s="25" t="e">
        <f>VLOOKUP(F79,'[5]tong thong qua'!$B$2:$N$173,13,0)</f>
        <v>#N/A</v>
      </c>
      <c r="R79" s="25" t="e">
        <f>VLOOKUP(F79,'[5]tong thong qua'!$B$2:$P$173,15,0)</f>
        <v>#N/A</v>
      </c>
      <c r="S79" s="26" t="e">
        <f>VLOOKUP(F79,'[6]chen TL'!$G$2:$AL$65,32,0)</f>
        <v>#N/A</v>
      </c>
      <c r="T79" s="26"/>
      <c r="U79" s="27" t="e">
        <f>VLOOKUP(F79,'[6]chen TL'!$G$2:$AO$65,35,0)</f>
        <v>#N/A</v>
      </c>
      <c r="V79" s="21" t="e">
        <f t="shared" si="7"/>
        <v>#N/A</v>
      </c>
      <c r="W79" s="25"/>
      <c r="X79" s="25"/>
      <c r="Y79" s="26" t="e">
        <f>VLOOKUP(F79,'[6]chen TL'!$G$2:$AT$66,40,0)</f>
        <v>#N/A</v>
      </c>
      <c r="Z79" s="21" t="e">
        <f>VLOOKUP(F79,'[6]chen TL'!$G$2:$U$65,15,0)</f>
        <v>#N/A</v>
      </c>
      <c r="AA79" s="21" t="e">
        <f>VLOOKUP(F79,'[6]chen TL'!$G$2:$X$65,18,0)</f>
        <v>#N/A</v>
      </c>
      <c r="AB79" s="21" t="e">
        <f>VLOOKUP(F79,'[6]chen TL'!$G$2:$AA$65,21,0)</f>
        <v>#N/A</v>
      </c>
      <c r="AC79" s="21" t="e">
        <f>VLOOKUP(F79,'[6]chen TL'!$G$2:$AD$65,24,0)</f>
        <v>#N/A</v>
      </c>
      <c r="AD79" s="21" t="e">
        <f>VLOOKUP(F79,'[6]chen TL'!$G$2:$AG$65,27,0)</f>
        <v>#N/A</v>
      </c>
      <c r="AE79" s="21" t="e">
        <f>VLOOKUP(F79,'[6]chen TL'!$G$2:$AW$65,43,0)</f>
        <v>#N/A</v>
      </c>
      <c r="AF79" s="24"/>
      <c r="AG79" s="2"/>
      <c r="AH79" s="25"/>
      <c r="AI79" s="25"/>
      <c r="AJ79" s="25" t="s">
        <v>122</v>
      </c>
      <c r="AK79" s="22" t="str">
        <f t="shared" si="10"/>
        <v xml:space="preserve"> </v>
      </c>
      <c r="AL79" s="22" t="str">
        <f t="shared" si="11"/>
        <v xml:space="preserve"> </v>
      </c>
      <c r="AM79" s="29" t="s">
        <v>38</v>
      </c>
      <c r="AN79" s="30" t="s">
        <v>35</v>
      </c>
      <c r="AO79" s="24" t="s">
        <v>34</v>
      </c>
      <c r="AP79" s="30" t="str">
        <f t="shared" si="9"/>
        <v>1996/QĐ-ĐHKT,ngày 27/05/2015 của Hiệu trưởng Trường ĐHKT-ĐHQGHN</v>
      </c>
      <c r="AQ79" s="35"/>
      <c r="AS79" s="35"/>
    </row>
    <row r="80" spans="1:47" ht="63" x14ac:dyDescent="0.25">
      <c r="B80" s="21">
        <v>74</v>
      </c>
      <c r="C80" s="22" t="e">
        <f>VLOOKUP(F80,'[4]tong K24'!$B$7:$C$571,2,0)</f>
        <v>#N/A</v>
      </c>
      <c r="D80" s="3"/>
      <c r="E80" s="4"/>
      <c r="F80" s="23"/>
      <c r="G80" s="24"/>
      <c r="H80" s="22" t="e">
        <f>VLOOKUP(F80,'[4]tong K24'!$B$7:$I$571,8,0)</f>
        <v>#N/A</v>
      </c>
      <c r="I80" s="22" t="e">
        <f>VLOOKUP(F80,'[4]tong K24'!$B$7:$G$571,6,0)</f>
        <v>#N/A</v>
      </c>
      <c r="J80" s="25" t="e">
        <f>VLOOKUP(F80,'[5]tong thong qua'!$B$2:$I$173,8,0)</f>
        <v>#N/A</v>
      </c>
      <c r="K80" s="25" t="e">
        <f>VLOOKUP(F80,'[5]tong thong qua'!$B$2:$G$173,6,0)</f>
        <v>#N/A</v>
      </c>
      <c r="L80" s="25" t="e">
        <f>VLOOKUP(F80,'[5]tong thong qua'!$B$2:$J$173,9,0)</f>
        <v>#N/A</v>
      </c>
      <c r="M80" s="25" t="s">
        <v>95</v>
      </c>
      <c r="N80" s="25"/>
      <c r="O80" s="25" t="e">
        <f>VLOOKUP(F80,'[5]tong thong qua'!$B$2:$K$173,10,0)</f>
        <v>#N/A</v>
      </c>
      <c r="P80" s="25" t="e">
        <f>VLOOKUP(F80,'[5]tong thong qua'!$B$2:$M$173,12,0)</f>
        <v>#N/A</v>
      </c>
      <c r="Q80" s="25" t="e">
        <f>VLOOKUP(F80,'[5]tong thong qua'!$B$2:$N$173,13,0)</f>
        <v>#N/A</v>
      </c>
      <c r="R80" s="25" t="e">
        <f>VLOOKUP(F80,'[5]tong thong qua'!$B$2:$P$173,15,0)</f>
        <v>#N/A</v>
      </c>
      <c r="S80" s="26" t="e">
        <f>VLOOKUP(F80,'[6]chen TL'!$G$2:$AL$65,32,0)</f>
        <v>#N/A</v>
      </c>
      <c r="T80" s="26"/>
      <c r="U80" s="27" t="e">
        <f>VLOOKUP(F80,'[6]chen TL'!$G$2:$AO$65,35,0)</f>
        <v>#N/A</v>
      </c>
      <c r="V80" s="21" t="e">
        <f t="shared" si="7"/>
        <v>#N/A</v>
      </c>
      <c r="W80" s="25"/>
      <c r="X80" s="25"/>
      <c r="Y80" s="26" t="e">
        <f>VLOOKUP(F80,'[6]chen TL'!$G$2:$AT$66,40,0)</f>
        <v>#N/A</v>
      </c>
      <c r="Z80" s="21" t="e">
        <f>VLOOKUP(F80,'[6]chen TL'!$G$2:$U$65,15,0)</f>
        <v>#N/A</v>
      </c>
      <c r="AA80" s="21" t="e">
        <f>VLOOKUP(F80,'[6]chen TL'!$G$2:$X$65,18,0)</f>
        <v>#N/A</v>
      </c>
      <c r="AB80" s="21" t="e">
        <f>VLOOKUP(F80,'[6]chen TL'!$G$2:$AA$65,21,0)</f>
        <v>#N/A</v>
      </c>
      <c r="AC80" s="21" t="e">
        <f>VLOOKUP(F80,'[6]chen TL'!$G$2:$AD$65,24,0)</f>
        <v>#N/A</v>
      </c>
      <c r="AD80" s="21" t="e">
        <f>VLOOKUP(F80,'[6]chen TL'!$G$2:$AG$65,27,0)</f>
        <v>#N/A</v>
      </c>
      <c r="AE80" s="21" t="e">
        <f>VLOOKUP(F80,'[6]chen TL'!$G$2:$AW$65,43,0)</f>
        <v>#N/A</v>
      </c>
      <c r="AF80" s="24"/>
      <c r="AG80" s="2"/>
      <c r="AH80" s="25"/>
      <c r="AI80" s="25"/>
      <c r="AJ80" s="25"/>
      <c r="AK80" s="22" t="str">
        <f t="shared" si="10"/>
        <v xml:space="preserve"> </v>
      </c>
      <c r="AL80" s="22" t="str">
        <f t="shared" si="11"/>
        <v xml:space="preserve"> </v>
      </c>
      <c r="AM80" s="29" t="s">
        <v>38</v>
      </c>
      <c r="AN80" s="30" t="s">
        <v>35</v>
      </c>
      <c r="AO80" s="24" t="s">
        <v>34</v>
      </c>
      <c r="AP80" s="30" t="str">
        <f t="shared" si="9"/>
        <v>1996/QĐ-ĐHKT,ngày 27/05/2015 của Hiệu trưởng Trường ĐHKT-ĐHQGHN</v>
      </c>
      <c r="AQ80" s="35"/>
      <c r="AR80" s="35"/>
      <c r="AS80" s="35"/>
    </row>
    <row r="81" spans="2:45" ht="63" x14ac:dyDescent="0.25">
      <c r="B81" s="21">
        <v>75</v>
      </c>
      <c r="C81" s="22" t="e">
        <f>VLOOKUP(F81,'[4]tong K24'!$B$7:$C$571,2,0)</f>
        <v>#N/A</v>
      </c>
      <c r="D81" s="3"/>
      <c r="E81" s="4"/>
      <c r="F81" s="23"/>
      <c r="G81" s="24"/>
      <c r="H81" s="22" t="e">
        <f>VLOOKUP(F81,'[4]tong K24'!$B$7:$I$571,8,0)</f>
        <v>#N/A</v>
      </c>
      <c r="I81" s="22" t="e">
        <f>VLOOKUP(F81,'[4]tong K24'!$B$7:$G$571,6,0)</f>
        <v>#N/A</v>
      </c>
      <c r="J81" s="25" t="e">
        <f>VLOOKUP(F81,'[5]tong thong qua'!$B$2:$I$173,8,0)</f>
        <v>#N/A</v>
      </c>
      <c r="K81" s="25" t="e">
        <f>VLOOKUP(F81,'[5]tong thong qua'!$B$2:$G$173,6,0)</f>
        <v>#N/A</v>
      </c>
      <c r="L81" s="25" t="e">
        <f>VLOOKUP(F81,'[5]tong thong qua'!$B$2:$J$173,9,0)</f>
        <v>#N/A</v>
      </c>
      <c r="M81" s="25"/>
      <c r="N81" s="25"/>
      <c r="O81" s="25" t="e">
        <f>VLOOKUP(F81,'[5]tong thong qua'!$B$2:$K$173,10,0)</f>
        <v>#N/A</v>
      </c>
      <c r="P81" s="25" t="e">
        <f>VLOOKUP(F81,'[5]tong thong qua'!$B$2:$M$173,12,0)</f>
        <v>#N/A</v>
      </c>
      <c r="Q81" s="25" t="e">
        <f>VLOOKUP(F81,'[5]tong thong qua'!$B$2:$N$173,13,0)</f>
        <v>#N/A</v>
      </c>
      <c r="R81" s="25" t="e">
        <f>VLOOKUP(F81,'[5]tong thong qua'!$B$2:$P$173,15,0)</f>
        <v>#N/A</v>
      </c>
      <c r="S81" s="26" t="e">
        <f>VLOOKUP(F81,'[6]chen TL'!$G$2:$AL$65,32,0)</f>
        <v>#N/A</v>
      </c>
      <c r="T81" s="26"/>
      <c r="U81" s="27" t="e">
        <f>VLOOKUP(F81,'[6]chen TL'!$G$2:$AO$65,35,0)</f>
        <v>#N/A</v>
      </c>
      <c r="V81" s="21" t="e">
        <f t="shared" si="7"/>
        <v>#N/A</v>
      </c>
      <c r="W81" s="25"/>
      <c r="X81" s="25"/>
      <c r="Y81" s="26" t="e">
        <f>VLOOKUP(F81,'[6]chen TL'!$G$2:$AT$66,40,0)</f>
        <v>#N/A</v>
      </c>
      <c r="Z81" s="21" t="e">
        <f>VLOOKUP(F81,'[6]chen TL'!$G$2:$U$65,15,0)</f>
        <v>#N/A</v>
      </c>
      <c r="AA81" s="21" t="e">
        <f>VLOOKUP(F81,'[6]chen TL'!$G$2:$X$65,18,0)</f>
        <v>#N/A</v>
      </c>
      <c r="AB81" s="21" t="e">
        <f>VLOOKUP(F81,'[6]chen TL'!$G$2:$AA$65,21,0)</f>
        <v>#N/A</v>
      </c>
      <c r="AC81" s="21" t="e">
        <f>VLOOKUP(F81,'[6]chen TL'!$G$2:$AD$65,24,0)</f>
        <v>#N/A</v>
      </c>
      <c r="AD81" s="21" t="e">
        <f>VLOOKUP(F81,'[6]chen TL'!$G$2:$AG$65,27,0)</f>
        <v>#N/A</v>
      </c>
      <c r="AE81" s="21" t="e">
        <f>VLOOKUP(F81,'[6]chen TL'!$G$2:$AW$65,43,0)</f>
        <v>#N/A</v>
      </c>
      <c r="AF81" s="24"/>
      <c r="AG81" s="2"/>
      <c r="AH81" s="25"/>
      <c r="AI81" s="25"/>
      <c r="AJ81" s="25" t="s">
        <v>122</v>
      </c>
      <c r="AK81" s="22" t="str">
        <f t="shared" si="10"/>
        <v xml:space="preserve"> </v>
      </c>
      <c r="AL81" s="22" t="str">
        <f t="shared" si="11"/>
        <v xml:space="preserve"> </v>
      </c>
      <c r="AM81" s="29" t="s">
        <v>38</v>
      </c>
      <c r="AN81" s="30" t="s">
        <v>35</v>
      </c>
      <c r="AO81" s="24" t="s">
        <v>34</v>
      </c>
      <c r="AP81" s="30" t="str">
        <f t="shared" si="9"/>
        <v>1996/QĐ-ĐHKT,ngày 27/05/2015 của Hiệu trưởng Trường ĐHKT-ĐHQGHN</v>
      </c>
      <c r="AQ81" s="35"/>
      <c r="AS81" s="35"/>
    </row>
    <row r="82" spans="2:45" ht="63" x14ac:dyDescent="0.25">
      <c r="B82" s="21">
        <v>76</v>
      </c>
      <c r="C82" s="22" t="e">
        <f>VLOOKUP(F82,'[4]tong K24'!$B$7:$C$571,2,0)</f>
        <v>#N/A</v>
      </c>
      <c r="D82" s="3"/>
      <c r="E82" s="4"/>
      <c r="F82" s="23"/>
      <c r="G82" s="24"/>
      <c r="H82" s="22" t="e">
        <f>VLOOKUP(F82,'[4]tong K24'!$B$7:$I$571,8,0)</f>
        <v>#N/A</v>
      </c>
      <c r="I82" s="22" t="e">
        <f>VLOOKUP(F82,'[4]tong K24'!$B$7:$G$571,6,0)</f>
        <v>#N/A</v>
      </c>
      <c r="J82" s="25" t="e">
        <f>VLOOKUP(F82,'[5]tong thong qua'!$B$2:$I$173,8,0)</f>
        <v>#N/A</v>
      </c>
      <c r="K82" s="25" t="e">
        <f>VLOOKUP(F82,'[5]tong thong qua'!$B$2:$G$173,6,0)</f>
        <v>#N/A</v>
      </c>
      <c r="L82" s="25" t="e">
        <f>VLOOKUP(F82,'[5]tong thong qua'!$B$2:$J$173,9,0)</f>
        <v>#N/A</v>
      </c>
      <c r="M82" s="25" t="s">
        <v>99</v>
      </c>
      <c r="N82" s="25"/>
      <c r="O82" s="25" t="e">
        <f>VLOOKUP(F82,'[5]tong thong qua'!$B$2:$K$173,10,0)</f>
        <v>#N/A</v>
      </c>
      <c r="P82" s="25" t="e">
        <f>VLOOKUP(F82,'[5]tong thong qua'!$B$2:$M$173,12,0)</f>
        <v>#N/A</v>
      </c>
      <c r="Q82" s="25" t="e">
        <f>VLOOKUP(F82,'[5]tong thong qua'!$B$2:$N$173,13,0)</f>
        <v>#N/A</v>
      </c>
      <c r="R82" s="25" t="e">
        <f>VLOOKUP(F82,'[5]tong thong qua'!$B$2:$P$173,15,0)</f>
        <v>#N/A</v>
      </c>
      <c r="S82" s="26" t="e">
        <f>VLOOKUP(F82,'[6]chen TL'!$G$2:$AL$65,32,0)</f>
        <v>#N/A</v>
      </c>
      <c r="T82" s="26"/>
      <c r="U82" s="27" t="e">
        <f>VLOOKUP(F82,'[6]chen TL'!$G$2:$AO$65,35,0)</f>
        <v>#N/A</v>
      </c>
      <c r="V82" s="21" t="e">
        <f t="shared" si="7"/>
        <v>#N/A</v>
      </c>
      <c r="W82" s="25"/>
      <c r="X82" s="25"/>
      <c r="Y82" s="26" t="e">
        <f>VLOOKUP(F82,'[6]chen TL'!$G$2:$AT$66,40,0)</f>
        <v>#N/A</v>
      </c>
      <c r="Z82" s="21" t="e">
        <f>VLOOKUP(F82,'[6]chen TL'!$G$2:$U$65,15,0)</f>
        <v>#N/A</v>
      </c>
      <c r="AA82" s="21" t="e">
        <f>VLOOKUP(F82,'[6]chen TL'!$G$2:$X$65,18,0)</f>
        <v>#N/A</v>
      </c>
      <c r="AB82" s="21" t="e">
        <f>VLOOKUP(F82,'[6]chen TL'!$G$2:$AA$65,21,0)</f>
        <v>#N/A</v>
      </c>
      <c r="AC82" s="21" t="e">
        <f>VLOOKUP(F82,'[6]chen TL'!$G$2:$AD$65,24,0)</f>
        <v>#N/A</v>
      </c>
      <c r="AD82" s="21" t="e">
        <f>VLOOKUP(F82,'[6]chen TL'!$G$2:$AG$65,27,0)</f>
        <v>#N/A</v>
      </c>
      <c r="AE82" s="21" t="e">
        <f>VLOOKUP(F82,'[6]chen TL'!$G$2:$AW$65,43,0)</f>
        <v>#N/A</v>
      </c>
      <c r="AF82" s="24"/>
      <c r="AG82" s="2"/>
      <c r="AH82" s="25"/>
      <c r="AI82" s="25"/>
      <c r="AJ82" s="25"/>
      <c r="AK82" s="22" t="str">
        <f t="shared" si="10"/>
        <v xml:space="preserve"> </v>
      </c>
      <c r="AL82" s="22" t="str">
        <f t="shared" si="11"/>
        <v xml:space="preserve"> </v>
      </c>
      <c r="AM82" s="29" t="s">
        <v>38</v>
      </c>
      <c r="AN82" s="30" t="s">
        <v>35</v>
      </c>
      <c r="AO82" s="24" t="s">
        <v>34</v>
      </c>
      <c r="AP82" s="30" t="str">
        <f t="shared" si="9"/>
        <v>1996/QĐ-ĐHKT,ngày 27/05/2015 của Hiệu trưởng Trường ĐHKT-ĐHQGHN</v>
      </c>
      <c r="AQ82" s="35"/>
      <c r="AS82" s="35"/>
    </row>
    <row r="83" spans="2:45" ht="63" x14ac:dyDescent="0.25">
      <c r="B83" s="21">
        <v>77</v>
      </c>
      <c r="C83" s="22" t="e">
        <f>VLOOKUP(F83,'[4]tong K24'!$B$7:$C$571,2,0)</f>
        <v>#N/A</v>
      </c>
      <c r="D83" s="3"/>
      <c r="E83" s="4"/>
      <c r="F83" s="23"/>
      <c r="G83" s="24"/>
      <c r="H83" s="22" t="e">
        <f>VLOOKUP(F83,'[4]tong K24'!$B$7:$I$571,8,0)</f>
        <v>#N/A</v>
      </c>
      <c r="I83" s="22" t="e">
        <f>VLOOKUP(F83,'[4]tong K24'!$B$7:$G$571,6,0)</f>
        <v>#N/A</v>
      </c>
      <c r="J83" s="25" t="e">
        <f>VLOOKUP(F83,'[5]tong thong qua'!$B$2:$I$173,8,0)</f>
        <v>#N/A</v>
      </c>
      <c r="K83" s="25" t="e">
        <f>VLOOKUP(F83,'[5]tong thong qua'!$B$2:$G$173,6,0)</f>
        <v>#N/A</v>
      </c>
      <c r="L83" s="25" t="e">
        <f>VLOOKUP(F83,'[5]tong thong qua'!$B$2:$J$173,9,0)</f>
        <v>#N/A</v>
      </c>
      <c r="M83" s="25" t="s">
        <v>99</v>
      </c>
      <c r="N83" s="25"/>
      <c r="O83" s="25" t="e">
        <f>VLOOKUP(F83,'[5]tong thong qua'!$B$2:$K$173,10,0)</f>
        <v>#N/A</v>
      </c>
      <c r="P83" s="25" t="e">
        <f>VLOOKUP(F83,'[5]tong thong qua'!$B$2:$M$173,12,0)</f>
        <v>#N/A</v>
      </c>
      <c r="Q83" s="25" t="e">
        <f>VLOOKUP(F83,'[5]tong thong qua'!$B$2:$N$173,13,0)</f>
        <v>#N/A</v>
      </c>
      <c r="R83" s="25" t="e">
        <f>VLOOKUP(F83,'[5]tong thong qua'!$B$2:$P$173,15,0)</f>
        <v>#N/A</v>
      </c>
      <c r="S83" s="26" t="e">
        <f>VLOOKUP(F83,'[6]chen TL'!$G$2:$AL$65,32,0)</f>
        <v>#N/A</v>
      </c>
      <c r="T83" s="26"/>
      <c r="U83" s="27" t="e">
        <f>VLOOKUP(F83,'[6]chen TL'!$G$2:$AO$65,35,0)</f>
        <v>#N/A</v>
      </c>
      <c r="V83" s="21" t="e">
        <f t="shared" si="7"/>
        <v>#N/A</v>
      </c>
      <c r="W83" s="25"/>
      <c r="X83" s="25"/>
      <c r="Y83" s="26" t="e">
        <f>VLOOKUP(F83,'[6]chen TL'!$G$2:$AT$66,40,0)</f>
        <v>#N/A</v>
      </c>
      <c r="Z83" s="21" t="e">
        <f>VLOOKUP(F83,'[6]chen TL'!$G$2:$U$65,15,0)</f>
        <v>#N/A</v>
      </c>
      <c r="AA83" s="21" t="e">
        <f>VLOOKUP(F83,'[6]chen TL'!$G$2:$X$65,18,0)</f>
        <v>#N/A</v>
      </c>
      <c r="AB83" s="21" t="e">
        <f>VLOOKUP(F83,'[6]chen TL'!$G$2:$AA$65,21,0)</f>
        <v>#N/A</v>
      </c>
      <c r="AC83" s="21" t="e">
        <f>VLOOKUP(F83,'[6]chen TL'!$G$2:$AD$65,24,0)</f>
        <v>#N/A</v>
      </c>
      <c r="AD83" s="21" t="e">
        <f>VLOOKUP(F83,'[6]chen TL'!$G$2:$AG$65,27,0)</f>
        <v>#N/A</v>
      </c>
      <c r="AE83" s="21" t="e">
        <f>VLOOKUP(F83,'[6]chen TL'!$G$2:$AW$65,43,0)</f>
        <v>#N/A</v>
      </c>
      <c r="AF83" s="24"/>
      <c r="AG83" s="2"/>
      <c r="AH83" s="25"/>
      <c r="AI83" s="25"/>
      <c r="AJ83" s="25"/>
      <c r="AK83" s="22" t="str">
        <f t="shared" si="10"/>
        <v xml:space="preserve"> </v>
      </c>
      <c r="AL83" s="22" t="str">
        <f t="shared" si="11"/>
        <v xml:space="preserve"> </v>
      </c>
      <c r="AM83" s="29" t="s">
        <v>38</v>
      </c>
      <c r="AN83" s="30" t="s">
        <v>35</v>
      </c>
      <c r="AO83" s="24" t="s">
        <v>34</v>
      </c>
      <c r="AP83" s="30" t="str">
        <f t="shared" si="9"/>
        <v>1996/QĐ-ĐHKT,ngày 27/05/2015 của Hiệu trưởng Trường ĐHKT-ĐHQGHN</v>
      </c>
      <c r="AQ83" s="35"/>
      <c r="AR83" s="35"/>
      <c r="AS83" s="35"/>
    </row>
    <row r="84" spans="2:45" ht="63" x14ac:dyDescent="0.25">
      <c r="B84" s="21">
        <v>78</v>
      </c>
      <c r="C84" s="22" t="e">
        <f>VLOOKUP(F84,'[4]tong K24'!$B$7:$C$571,2,0)</f>
        <v>#N/A</v>
      </c>
      <c r="D84" s="3"/>
      <c r="E84" s="4"/>
      <c r="F84" s="23"/>
      <c r="G84" s="24"/>
      <c r="H84" s="22" t="e">
        <f>VLOOKUP(F84,'[4]tong K24'!$B$7:$I$571,8,0)</f>
        <v>#N/A</v>
      </c>
      <c r="I84" s="22" t="e">
        <f>VLOOKUP(F84,'[4]tong K24'!$B$7:$G$571,6,0)</f>
        <v>#N/A</v>
      </c>
      <c r="J84" s="25" t="e">
        <f>VLOOKUP(F84,'[5]tong thong qua'!$B$2:$I$173,8,0)</f>
        <v>#N/A</v>
      </c>
      <c r="K84" s="25" t="e">
        <f>VLOOKUP(F84,'[5]tong thong qua'!$B$2:$G$173,6,0)</f>
        <v>#N/A</v>
      </c>
      <c r="L84" s="25" t="e">
        <f>VLOOKUP(F84,'[5]tong thong qua'!$B$2:$J$173,9,0)</f>
        <v>#N/A</v>
      </c>
      <c r="M84" s="25" t="s">
        <v>95</v>
      </c>
      <c r="N84" s="25"/>
      <c r="O84" s="25" t="e">
        <f>VLOOKUP(F84,'[5]tong thong qua'!$B$2:$K$173,10,0)</f>
        <v>#N/A</v>
      </c>
      <c r="P84" s="25" t="e">
        <f>VLOOKUP(F84,'[5]tong thong qua'!$B$2:$M$173,12,0)</f>
        <v>#N/A</v>
      </c>
      <c r="Q84" s="25" t="e">
        <f>VLOOKUP(F84,'[5]tong thong qua'!$B$2:$N$173,13,0)</f>
        <v>#N/A</v>
      </c>
      <c r="R84" s="25" t="e">
        <f>VLOOKUP(F84,'[5]tong thong qua'!$B$2:$P$173,15,0)</f>
        <v>#N/A</v>
      </c>
      <c r="S84" s="26" t="e">
        <f>VLOOKUP(F84,'[6]chen TL'!$G$2:$AL$65,32,0)</f>
        <v>#N/A</v>
      </c>
      <c r="T84" s="26"/>
      <c r="U84" s="27" t="e">
        <f>VLOOKUP(F84,'[6]chen TL'!$G$2:$AO$65,35,0)</f>
        <v>#N/A</v>
      </c>
      <c r="V84" s="21" t="e">
        <f t="shared" si="7"/>
        <v>#N/A</v>
      </c>
      <c r="W84" s="25"/>
      <c r="X84" s="25"/>
      <c r="Y84" s="26" t="e">
        <f>VLOOKUP(F84,'[6]chen TL'!$G$2:$AT$66,40,0)</f>
        <v>#N/A</v>
      </c>
      <c r="Z84" s="21" t="e">
        <f>VLOOKUP(F84,'[6]chen TL'!$G$2:$U$65,15,0)</f>
        <v>#N/A</v>
      </c>
      <c r="AA84" s="21" t="e">
        <f>VLOOKUP(F84,'[6]chen TL'!$G$2:$X$65,18,0)</f>
        <v>#N/A</v>
      </c>
      <c r="AB84" s="21" t="e">
        <f>VLOOKUP(F84,'[6]chen TL'!$G$2:$AA$65,21,0)</f>
        <v>#N/A</v>
      </c>
      <c r="AC84" s="21" t="e">
        <f>VLOOKUP(F84,'[6]chen TL'!$G$2:$AD$65,24,0)</f>
        <v>#N/A</v>
      </c>
      <c r="AD84" s="21" t="e">
        <f>VLOOKUP(F84,'[6]chen TL'!$G$2:$AG$65,27,0)</f>
        <v>#N/A</v>
      </c>
      <c r="AE84" s="21" t="e">
        <f>VLOOKUP(F84,'[6]chen TL'!$G$2:$AW$65,43,0)</f>
        <v>#N/A</v>
      </c>
      <c r="AF84" s="24"/>
      <c r="AG84" s="2"/>
      <c r="AH84" s="25"/>
      <c r="AI84" s="25"/>
      <c r="AJ84" s="25"/>
      <c r="AK84" s="22" t="str">
        <f t="shared" si="10"/>
        <v xml:space="preserve"> </v>
      </c>
      <c r="AL84" s="22" t="str">
        <f t="shared" si="11"/>
        <v xml:space="preserve"> </v>
      </c>
      <c r="AM84" s="29" t="s">
        <v>38</v>
      </c>
      <c r="AN84" s="30" t="s">
        <v>35</v>
      </c>
      <c r="AO84" s="24" t="s">
        <v>34</v>
      </c>
      <c r="AP84" s="30" t="str">
        <f t="shared" si="9"/>
        <v>1996/QĐ-ĐHKT,ngày 27/05/2015 của Hiệu trưởng Trường ĐHKT-ĐHQGHN</v>
      </c>
      <c r="AQ84" s="35"/>
      <c r="AR84" s="35"/>
      <c r="AS84" s="35"/>
    </row>
    <row r="85" spans="2:45" ht="63" x14ac:dyDescent="0.25">
      <c r="B85" s="21">
        <v>79</v>
      </c>
      <c r="C85" s="22" t="e">
        <f>VLOOKUP(F85,'[4]tong K24'!$B$7:$C$571,2,0)</f>
        <v>#N/A</v>
      </c>
      <c r="D85" s="3"/>
      <c r="E85" s="4"/>
      <c r="F85" s="23"/>
      <c r="G85" s="24"/>
      <c r="H85" s="22" t="e">
        <f>VLOOKUP(F85,'[4]tong K24'!$B$7:$I$571,8,0)</f>
        <v>#N/A</v>
      </c>
      <c r="I85" s="22" t="e">
        <f>VLOOKUP(F85,'[4]tong K24'!$B$7:$G$571,6,0)</f>
        <v>#N/A</v>
      </c>
      <c r="J85" s="25" t="e">
        <f>VLOOKUP(F85,'[5]tong thong qua'!$B$2:$I$173,8,0)</f>
        <v>#N/A</v>
      </c>
      <c r="K85" s="25" t="e">
        <f>VLOOKUP(F85,'[5]tong thong qua'!$B$2:$G$173,6,0)</f>
        <v>#N/A</v>
      </c>
      <c r="L85" s="25" t="e">
        <f>VLOOKUP(F85,'[5]tong thong qua'!$B$2:$J$173,9,0)</f>
        <v>#N/A</v>
      </c>
      <c r="M85" s="25" t="s">
        <v>99</v>
      </c>
      <c r="N85" s="25"/>
      <c r="O85" s="25" t="e">
        <f>VLOOKUP(F85,'[5]tong thong qua'!$B$2:$K$173,10,0)</f>
        <v>#N/A</v>
      </c>
      <c r="P85" s="25" t="e">
        <f>VLOOKUP(F85,'[5]tong thong qua'!$B$2:$M$173,12,0)</f>
        <v>#N/A</v>
      </c>
      <c r="Q85" s="25" t="e">
        <f>VLOOKUP(F85,'[5]tong thong qua'!$B$2:$N$173,13,0)</f>
        <v>#N/A</v>
      </c>
      <c r="R85" s="25" t="e">
        <f>VLOOKUP(F85,'[5]tong thong qua'!$B$2:$P$173,15,0)</f>
        <v>#N/A</v>
      </c>
      <c r="S85" s="26" t="e">
        <f>VLOOKUP(F85,'[6]chen TL'!$G$2:$AL$65,32,0)</f>
        <v>#N/A</v>
      </c>
      <c r="T85" s="26"/>
      <c r="U85" s="27" t="e">
        <f>VLOOKUP(F85,'[6]chen TL'!$G$2:$AO$65,35,0)</f>
        <v>#N/A</v>
      </c>
      <c r="V85" s="21" t="e">
        <f t="shared" si="7"/>
        <v>#N/A</v>
      </c>
      <c r="W85" s="25"/>
      <c r="X85" s="25"/>
      <c r="Y85" s="26" t="e">
        <f>VLOOKUP(F85,'[6]chen TL'!$G$2:$AT$66,40,0)</f>
        <v>#N/A</v>
      </c>
      <c r="Z85" s="21" t="e">
        <f>VLOOKUP(F85,'[6]chen TL'!$G$2:$U$65,15,0)</f>
        <v>#N/A</v>
      </c>
      <c r="AA85" s="21" t="e">
        <f>VLOOKUP(F85,'[6]chen TL'!$G$2:$X$65,18,0)</f>
        <v>#N/A</v>
      </c>
      <c r="AB85" s="21" t="e">
        <f>VLOOKUP(F85,'[6]chen TL'!$G$2:$AA$65,21,0)</f>
        <v>#N/A</v>
      </c>
      <c r="AC85" s="21" t="e">
        <f>VLOOKUP(F85,'[6]chen TL'!$G$2:$AD$65,24,0)</f>
        <v>#N/A</v>
      </c>
      <c r="AD85" s="21" t="e">
        <f>VLOOKUP(F85,'[6]chen TL'!$G$2:$AG$65,27,0)</f>
        <v>#N/A</v>
      </c>
      <c r="AE85" s="21" t="e">
        <f>VLOOKUP(F85,'[6]chen TL'!$G$2:$AW$65,43,0)</f>
        <v>#N/A</v>
      </c>
      <c r="AF85" s="24"/>
      <c r="AG85" s="2"/>
      <c r="AH85" s="25"/>
      <c r="AI85" s="25"/>
      <c r="AJ85" s="25"/>
      <c r="AK85" s="22" t="str">
        <f t="shared" si="10"/>
        <v xml:space="preserve"> </v>
      </c>
      <c r="AL85" s="22" t="str">
        <f t="shared" si="11"/>
        <v xml:space="preserve"> </v>
      </c>
      <c r="AM85" s="29" t="s">
        <v>38</v>
      </c>
      <c r="AN85" s="30" t="s">
        <v>35</v>
      </c>
      <c r="AO85" s="24" t="s">
        <v>34</v>
      </c>
      <c r="AP85" s="30" t="str">
        <f t="shared" si="9"/>
        <v>1996/QĐ-ĐHKT,ngày 27/05/2015 của Hiệu trưởng Trường ĐHKT-ĐHQGHN</v>
      </c>
      <c r="AQ85" s="35"/>
      <c r="AS85" s="35"/>
    </row>
    <row r="86" spans="2:45" ht="63" x14ac:dyDescent="0.25">
      <c r="B86" s="21">
        <v>80</v>
      </c>
      <c r="C86" s="22" t="e">
        <f>VLOOKUP(F86,'[4]tong K24'!$B$7:$C$571,2,0)</f>
        <v>#N/A</v>
      </c>
      <c r="D86" s="3"/>
      <c r="E86" s="4"/>
      <c r="F86" s="23"/>
      <c r="G86" s="24"/>
      <c r="H86" s="22" t="e">
        <f>VLOOKUP(F86,'[4]tong K24'!$B$7:$I$571,8,0)</f>
        <v>#N/A</v>
      </c>
      <c r="I86" s="22" t="e">
        <f>VLOOKUP(F86,'[4]tong K24'!$B$7:$G$571,6,0)</f>
        <v>#N/A</v>
      </c>
      <c r="J86" s="25" t="e">
        <f>VLOOKUP(F86,'[5]tong thong qua'!$B$2:$I$173,8,0)</f>
        <v>#N/A</v>
      </c>
      <c r="K86" s="25" t="e">
        <f>VLOOKUP(F86,'[5]tong thong qua'!$B$2:$G$173,6,0)</f>
        <v>#N/A</v>
      </c>
      <c r="L86" s="25" t="e">
        <f>VLOOKUP(F86,'[5]tong thong qua'!$B$2:$J$173,9,0)</f>
        <v>#N/A</v>
      </c>
      <c r="M86" s="25" t="s">
        <v>105</v>
      </c>
      <c r="N86" s="25"/>
      <c r="O86" s="25" t="e">
        <f>VLOOKUP(F86,'[5]tong thong qua'!$B$2:$K$173,10,0)</f>
        <v>#N/A</v>
      </c>
      <c r="P86" s="25" t="e">
        <f>VLOOKUP(F86,'[5]tong thong qua'!$B$2:$M$173,12,0)</f>
        <v>#N/A</v>
      </c>
      <c r="Q86" s="25" t="e">
        <f>VLOOKUP(F86,'[5]tong thong qua'!$B$2:$N$173,13,0)</f>
        <v>#N/A</v>
      </c>
      <c r="R86" s="25" t="e">
        <f>VLOOKUP(F86,'[5]tong thong qua'!$B$2:$P$173,15,0)</f>
        <v>#N/A</v>
      </c>
      <c r="S86" s="26" t="e">
        <f>VLOOKUP(F86,'[6]chen TL'!$G$2:$AL$65,32,0)</f>
        <v>#N/A</v>
      </c>
      <c r="T86" s="26"/>
      <c r="U86" s="27" t="e">
        <f>VLOOKUP(F86,'[6]chen TL'!$G$2:$AO$65,35,0)</f>
        <v>#N/A</v>
      </c>
      <c r="V86" s="21" t="e">
        <f t="shared" si="7"/>
        <v>#N/A</v>
      </c>
      <c r="W86" s="25"/>
      <c r="X86" s="25"/>
      <c r="Y86" s="26" t="e">
        <f>VLOOKUP(F86,'[6]chen TL'!$G$2:$AT$66,40,0)</f>
        <v>#N/A</v>
      </c>
      <c r="Z86" s="21" t="e">
        <f>VLOOKUP(F86,'[6]chen TL'!$G$2:$U$65,15,0)</f>
        <v>#N/A</v>
      </c>
      <c r="AA86" s="21" t="e">
        <f>VLOOKUP(F86,'[6]chen TL'!$G$2:$X$65,18,0)</f>
        <v>#N/A</v>
      </c>
      <c r="AB86" s="21" t="e">
        <f>VLOOKUP(F86,'[6]chen TL'!$G$2:$AA$65,21,0)</f>
        <v>#N/A</v>
      </c>
      <c r="AC86" s="21" t="e">
        <f>VLOOKUP(F86,'[6]chen TL'!$G$2:$AD$65,24,0)</f>
        <v>#N/A</v>
      </c>
      <c r="AD86" s="21" t="e">
        <f>VLOOKUP(F86,'[6]chen TL'!$G$2:$AG$65,27,0)</f>
        <v>#N/A</v>
      </c>
      <c r="AE86" s="21" t="e">
        <f>VLOOKUP(F86,'[6]chen TL'!$G$2:$AW$65,43,0)</f>
        <v>#N/A</v>
      </c>
      <c r="AF86" s="24"/>
      <c r="AG86" s="2"/>
      <c r="AH86" s="25"/>
      <c r="AI86" s="25"/>
      <c r="AJ86" s="25"/>
      <c r="AK86" s="22" t="str">
        <f t="shared" si="10"/>
        <v xml:space="preserve"> </v>
      </c>
      <c r="AL86" s="22" t="str">
        <f t="shared" si="11"/>
        <v xml:space="preserve"> </v>
      </c>
      <c r="AM86" s="29" t="s">
        <v>38</v>
      </c>
      <c r="AN86" s="30" t="s">
        <v>35</v>
      </c>
      <c r="AO86" s="24" t="s">
        <v>34</v>
      </c>
      <c r="AP86" s="30" t="str">
        <f t="shared" si="9"/>
        <v>1996/QĐ-ĐHKT,ngày 27/05/2015 của Hiệu trưởng Trường ĐHKT-ĐHQGHN</v>
      </c>
      <c r="AQ86" s="35"/>
      <c r="AS86" s="35"/>
    </row>
    <row r="87" spans="2:45" ht="63" x14ac:dyDescent="0.25">
      <c r="B87" s="21">
        <v>81</v>
      </c>
      <c r="C87" s="22" t="e">
        <f>VLOOKUP(F87,'[4]tong K24'!$B$7:$C$571,2,0)</f>
        <v>#N/A</v>
      </c>
      <c r="D87" s="3"/>
      <c r="E87" s="4"/>
      <c r="F87" s="23"/>
      <c r="G87" s="24"/>
      <c r="H87" s="22" t="e">
        <f>VLOOKUP(F87,'[4]tong K24'!$B$7:$I$571,8,0)</f>
        <v>#N/A</v>
      </c>
      <c r="I87" s="22" t="e">
        <f>VLOOKUP(F87,'[4]tong K24'!$B$7:$G$571,6,0)</f>
        <v>#N/A</v>
      </c>
      <c r="J87" s="25" t="e">
        <f>VLOOKUP(F87,'[5]tong thong qua'!$B$2:$I$173,8,0)</f>
        <v>#N/A</v>
      </c>
      <c r="K87" s="25" t="e">
        <f>VLOOKUP(F87,'[5]tong thong qua'!$B$2:$G$173,6,0)</f>
        <v>#N/A</v>
      </c>
      <c r="L87" s="25" t="e">
        <f>VLOOKUP(F87,'[5]tong thong qua'!$B$2:$J$173,9,0)</f>
        <v>#N/A</v>
      </c>
      <c r="M87" s="25" t="s">
        <v>113</v>
      </c>
      <c r="N87" s="25"/>
      <c r="O87" s="25" t="e">
        <f>VLOOKUP(F87,'[5]tong thong qua'!$B$2:$K$173,10,0)</f>
        <v>#N/A</v>
      </c>
      <c r="P87" s="25" t="e">
        <f>VLOOKUP(F87,'[5]tong thong qua'!$B$2:$M$173,12,0)</f>
        <v>#N/A</v>
      </c>
      <c r="Q87" s="25" t="e">
        <f>VLOOKUP(F87,'[5]tong thong qua'!$B$2:$N$173,13,0)</f>
        <v>#N/A</v>
      </c>
      <c r="R87" s="25" t="e">
        <f>VLOOKUP(F87,'[5]tong thong qua'!$B$2:$P$173,15,0)</f>
        <v>#N/A</v>
      </c>
      <c r="S87" s="26" t="e">
        <f>VLOOKUP(F87,'[6]chen TL'!$G$2:$AL$65,32,0)</f>
        <v>#N/A</v>
      </c>
      <c r="T87" s="26"/>
      <c r="U87" s="27" t="e">
        <f>VLOOKUP(F87,'[6]chen TL'!$G$2:$AO$65,35,0)</f>
        <v>#N/A</v>
      </c>
      <c r="V87" s="21" t="e">
        <f t="shared" si="7"/>
        <v>#N/A</v>
      </c>
      <c r="W87" s="25"/>
      <c r="X87" s="25"/>
      <c r="Y87" s="26" t="e">
        <f>VLOOKUP(F87,'[6]chen TL'!$G$2:$AT$66,40,0)</f>
        <v>#N/A</v>
      </c>
      <c r="Z87" s="21" t="e">
        <f>VLOOKUP(F87,'[6]chen TL'!$G$2:$U$65,15,0)</f>
        <v>#N/A</v>
      </c>
      <c r="AA87" s="21" t="e">
        <f>VLOOKUP(F87,'[6]chen TL'!$G$2:$X$65,18,0)</f>
        <v>#N/A</v>
      </c>
      <c r="AB87" s="21" t="e">
        <f>VLOOKUP(F87,'[6]chen TL'!$G$2:$AA$65,21,0)</f>
        <v>#N/A</v>
      </c>
      <c r="AC87" s="21" t="e">
        <f>VLOOKUP(F87,'[6]chen TL'!$G$2:$AD$65,24,0)</f>
        <v>#N/A</v>
      </c>
      <c r="AD87" s="21" t="e">
        <f>VLOOKUP(F87,'[6]chen TL'!$G$2:$AG$65,27,0)</f>
        <v>#N/A</v>
      </c>
      <c r="AE87" s="21" t="e">
        <f>VLOOKUP(F87,'[6]chen TL'!$G$2:$AW$65,43,0)</f>
        <v>#N/A</v>
      </c>
      <c r="AF87" s="24"/>
      <c r="AG87" s="2"/>
      <c r="AH87" s="25"/>
      <c r="AI87" s="25"/>
      <c r="AJ87" s="25"/>
      <c r="AK87" s="22" t="str">
        <f t="shared" si="10"/>
        <v xml:space="preserve"> </v>
      </c>
      <c r="AL87" s="22" t="str">
        <f t="shared" si="11"/>
        <v xml:space="preserve"> </v>
      </c>
      <c r="AM87" s="29" t="s">
        <v>38</v>
      </c>
      <c r="AN87" s="30" t="s">
        <v>35</v>
      </c>
      <c r="AO87" s="24" t="s">
        <v>34</v>
      </c>
      <c r="AP87" s="30" t="str">
        <f t="shared" si="9"/>
        <v>1996/QĐ-ĐHKT,ngày 27/05/2015 của Hiệu trưởng Trường ĐHKT-ĐHQGHN</v>
      </c>
      <c r="AQ87" s="35"/>
      <c r="AS87" s="35"/>
    </row>
    <row r="88" spans="2:45" ht="63" x14ac:dyDescent="0.25">
      <c r="B88" s="21">
        <v>82</v>
      </c>
      <c r="C88" s="22" t="e">
        <f>VLOOKUP(F88,'[4]tong K24'!$B$7:$C$571,2,0)</f>
        <v>#N/A</v>
      </c>
      <c r="D88" s="3"/>
      <c r="E88" s="4"/>
      <c r="F88" s="23"/>
      <c r="G88" s="24"/>
      <c r="H88" s="22" t="e">
        <f>VLOOKUP(F88,'[4]tong K24'!$B$7:$I$571,8,0)</f>
        <v>#N/A</v>
      </c>
      <c r="I88" s="22" t="e">
        <f>VLOOKUP(F88,'[4]tong K24'!$B$7:$G$571,6,0)</f>
        <v>#N/A</v>
      </c>
      <c r="J88" s="25" t="e">
        <f>VLOOKUP(F88,'[5]tong thong qua'!$B$2:$I$173,8,0)</f>
        <v>#N/A</v>
      </c>
      <c r="K88" s="25" t="e">
        <f>VLOOKUP(F88,'[5]tong thong qua'!$B$2:$G$173,6,0)</f>
        <v>#N/A</v>
      </c>
      <c r="L88" s="25" t="e">
        <f>VLOOKUP(F88,'[5]tong thong qua'!$B$2:$J$173,9,0)</f>
        <v>#N/A</v>
      </c>
      <c r="M88" s="25" t="s">
        <v>105</v>
      </c>
      <c r="N88" s="25"/>
      <c r="O88" s="25" t="e">
        <f>VLOOKUP(F88,'[5]tong thong qua'!$B$2:$K$173,10,0)</f>
        <v>#N/A</v>
      </c>
      <c r="P88" s="25" t="e">
        <f>VLOOKUP(F88,'[5]tong thong qua'!$B$2:$M$173,12,0)</f>
        <v>#N/A</v>
      </c>
      <c r="Q88" s="25" t="e">
        <f>VLOOKUP(F88,'[5]tong thong qua'!$B$2:$N$173,13,0)</f>
        <v>#N/A</v>
      </c>
      <c r="R88" s="25" t="e">
        <f>VLOOKUP(F88,'[5]tong thong qua'!$B$2:$P$173,15,0)</f>
        <v>#N/A</v>
      </c>
      <c r="S88" s="26" t="e">
        <f>VLOOKUP(F88,'[6]chen TL'!$G$2:$AL$65,32,0)</f>
        <v>#N/A</v>
      </c>
      <c r="T88" s="26"/>
      <c r="U88" s="27" t="e">
        <f>VLOOKUP(F88,'[6]chen TL'!$G$2:$AO$65,35,0)</f>
        <v>#N/A</v>
      </c>
      <c r="V88" s="21" t="e">
        <f t="shared" si="7"/>
        <v>#N/A</v>
      </c>
      <c r="W88" s="25"/>
      <c r="X88" s="25"/>
      <c r="Y88" s="26" t="e">
        <f>VLOOKUP(F88,'[6]chen TL'!$G$2:$AT$66,40,0)</f>
        <v>#N/A</v>
      </c>
      <c r="Z88" s="21" t="e">
        <f>VLOOKUP(F88,'[6]chen TL'!$G$2:$U$65,15,0)</f>
        <v>#N/A</v>
      </c>
      <c r="AA88" s="21" t="e">
        <f>VLOOKUP(F88,'[6]chen TL'!$G$2:$X$65,18,0)</f>
        <v>#N/A</v>
      </c>
      <c r="AB88" s="21" t="e">
        <f>VLOOKUP(F88,'[6]chen TL'!$G$2:$AA$65,21,0)</f>
        <v>#N/A</v>
      </c>
      <c r="AC88" s="21" t="e">
        <f>VLOOKUP(F88,'[6]chen TL'!$G$2:$AD$65,24,0)</f>
        <v>#N/A</v>
      </c>
      <c r="AD88" s="21" t="e">
        <f>VLOOKUP(F88,'[6]chen TL'!$G$2:$AG$65,27,0)</f>
        <v>#N/A</v>
      </c>
      <c r="AE88" s="21" t="e">
        <f>VLOOKUP(F88,'[6]chen TL'!$G$2:$AW$65,43,0)</f>
        <v>#N/A</v>
      </c>
      <c r="AF88" s="24"/>
      <c r="AG88" s="2"/>
      <c r="AH88" s="25"/>
      <c r="AI88" s="25"/>
      <c r="AJ88" s="25"/>
      <c r="AK88" s="22" t="str">
        <f t="shared" si="10"/>
        <v xml:space="preserve"> </v>
      </c>
      <c r="AL88" s="22" t="str">
        <f t="shared" si="11"/>
        <v xml:space="preserve"> </v>
      </c>
      <c r="AM88" s="29" t="s">
        <v>38</v>
      </c>
      <c r="AN88" s="30" t="s">
        <v>35</v>
      </c>
      <c r="AO88" s="24" t="s">
        <v>34</v>
      </c>
      <c r="AP88" s="30" t="str">
        <f t="shared" si="9"/>
        <v>1996/QĐ-ĐHKT,ngày 27/05/2015 của Hiệu trưởng Trường ĐHKT-ĐHQGHN</v>
      </c>
      <c r="AQ88" s="35"/>
      <c r="AS88" s="35"/>
    </row>
    <row r="89" spans="2:45" ht="63" x14ac:dyDescent="0.25">
      <c r="B89" s="21">
        <v>83</v>
      </c>
      <c r="C89" s="22" t="e">
        <f>VLOOKUP(F89,'[4]tong K24'!$B$7:$C$571,2,0)</f>
        <v>#N/A</v>
      </c>
      <c r="D89" s="3"/>
      <c r="E89" s="4"/>
      <c r="F89" s="23"/>
      <c r="G89" s="24"/>
      <c r="H89" s="22" t="e">
        <f>VLOOKUP(F89,'[4]tong K24'!$B$7:$I$571,8,0)</f>
        <v>#N/A</v>
      </c>
      <c r="I89" s="22" t="e">
        <f>VLOOKUP(F89,'[4]tong K24'!$B$7:$G$571,6,0)</f>
        <v>#N/A</v>
      </c>
      <c r="J89" s="25" t="e">
        <f>VLOOKUP(F89,'[5]tong thong qua'!$B$2:$I$173,8,0)</f>
        <v>#N/A</v>
      </c>
      <c r="K89" s="25" t="e">
        <f>VLOOKUP(F89,'[5]tong thong qua'!$B$2:$G$173,6,0)</f>
        <v>#N/A</v>
      </c>
      <c r="L89" s="25" t="e">
        <f>VLOOKUP(F89,'[5]tong thong qua'!$B$2:$J$173,9,0)</f>
        <v>#N/A</v>
      </c>
      <c r="M89" s="25"/>
      <c r="N89" s="25"/>
      <c r="O89" s="25" t="e">
        <f>VLOOKUP(F89,'[5]tong thong qua'!$B$2:$K$173,10,0)</f>
        <v>#N/A</v>
      </c>
      <c r="P89" s="25" t="e">
        <f>VLOOKUP(F89,'[5]tong thong qua'!$B$2:$M$173,12,0)</f>
        <v>#N/A</v>
      </c>
      <c r="Q89" s="25" t="e">
        <f>VLOOKUP(F89,'[5]tong thong qua'!$B$2:$N$173,13,0)</f>
        <v>#N/A</v>
      </c>
      <c r="R89" s="25" t="e">
        <f>VLOOKUP(F89,'[5]tong thong qua'!$B$2:$P$173,15,0)</f>
        <v>#N/A</v>
      </c>
      <c r="S89" s="26" t="e">
        <f>VLOOKUP(F89,'[6]chen TL'!$G$2:$AL$65,32,0)</f>
        <v>#N/A</v>
      </c>
      <c r="T89" s="26"/>
      <c r="U89" s="27" t="e">
        <f>VLOOKUP(F89,'[6]chen TL'!$G$2:$AO$65,35,0)</f>
        <v>#N/A</v>
      </c>
      <c r="V89" s="21" t="e">
        <f t="shared" si="7"/>
        <v>#N/A</v>
      </c>
      <c r="W89" s="25"/>
      <c r="X89" s="25"/>
      <c r="Y89" s="26" t="e">
        <f>VLOOKUP(F89,'[6]chen TL'!$G$2:$AT$66,40,0)</f>
        <v>#N/A</v>
      </c>
      <c r="Z89" s="21" t="e">
        <f>VLOOKUP(F89,'[6]chen TL'!$G$2:$U$65,15,0)</f>
        <v>#N/A</v>
      </c>
      <c r="AA89" s="21" t="e">
        <f>VLOOKUP(F89,'[6]chen TL'!$G$2:$X$65,18,0)</f>
        <v>#N/A</v>
      </c>
      <c r="AB89" s="21" t="e">
        <f>VLOOKUP(F89,'[6]chen TL'!$G$2:$AA$65,21,0)</f>
        <v>#N/A</v>
      </c>
      <c r="AC89" s="21" t="e">
        <f>VLOOKUP(F89,'[6]chen TL'!$G$2:$AD$65,24,0)</f>
        <v>#N/A</v>
      </c>
      <c r="AD89" s="21" t="e">
        <f>VLOOKUP(F89,'[6]chen TL'!$G$2:$AG$65,27,0)</f>
        <v>#N/A</v>
      </c>
      <c r="AE89" s="21" t="e">
        <f>VLOOKUP(F89,'[6]chen TL'!$G$2:$AW$65,43,0)</f>
        <v>#N/A</v>
      </c>
      <c r="AF89" s="24"/>
      <c r="AG89" s="2"/>
      <c r="AH89" s="25"/>
      <c r="AI89" s="25"/>
      <c r="AJ89" s="25"/>
      <c r="AK89" s="22" t="str">
        <f t="shared" si="10"/>
        <v xml:space="preserve"> </v>
      </c>
      <c r="AL89" s="22" t="str">
        <f t="shared" si="11"/>
        <v xml:space="preserve"> </v>
      </c>
      <c r="AM89" s="29" t="s">
        <v>38</v>
      </c>
      <c r="AN89" s="30" t="s">
        <v>35</v>
      </c>
      <c r="AO89" s="24" t="s">
        <v>34</v>
      </c>
      <c r="AP89" s="30" t="str">
        <f t="shared" si="9"/>
        <v>1996/QĐ-ĐHKT,ngày 27/05/2015 của Hiệu trưởng Trường ĐHKT-ĐHQGHN</v>
      </c>
      <c r="AQ89" s="35"/>
      <c r="AS89" s="35"/>
    </row>
    <row r="90" spans="2:45" ht="63" x14ac:dyDescent="0.25">
      <c r="B90" s="21">
        <v>84</v>
      </c>
      <c r="C90" s="22" t="e">
        <f>VLOOKUP(F90,'[4]tong K24'!$B$7:$C$571,2,0)</f>
        <v>#N/A</v>
      </c>
      <c r="D90" s="3"/>
      <c r="E90" s="4"/>
      <c r="F90" s="23"/>
      <c r="G90" s="24"/>
      <c r="H90" s="22" t="e">
        <f>VLOOKUP(F90,'[4]tong K24'!$B$7:$I$571,8,0)</f>
        <v>#N/A</v>
      </c>
      <c r="I90" s="22" t="e">
        <f>VLOOKUP(F90,'[4]tong K24'!$B$7:$G$571,6,0)</f>
        <v>#N/A</v>
      </c>
      <c r="J90" s="25" t="e">
        <f>VLOOKUP(F90,'[5]tong thong qua'!$B$2:$I$173,8,0)</f>
        <v>#N/A</v>
      </c>
      <c r="K90" s="25" t="e">
        <f>VLOOKUP(F90,'[5]tong thong qua'!$B$2:$G$173,6,0)</f>
        <v>#N/A</v>
      </c>
      <c r="L90" s="25" t="e">
        <f>VLOOKUP(F90,'[5]tong thong qua'!$B$2:$J$173,9,0)</f>
        <v>#N/A</v>
      </c>
      <c r="M90" s="25" t="s">
        <v>113</v>
      </c>
      <c r="N90" s="25"/>
      <c r="O90" s="25" t="e">
        <f>VLOOKUP(F90,'[5]tong thong qua'!$B$2:$K$173,10,0)</f>
        <v>#N/A</v>
      </c>
      <c r="P90" s="25" t="e">
        <f>VLOOKUP(F90,'[5]tong thong qua'!$B$2:$M$173,12,0)</f>
        <v>#N/A</v>
      </c>
      <c r="Q90" s="25" t="e">
        <f>VLOOKUP(F90,'[5]tong thong qua'!$B$2:$N$173,13,0)</f>
        <v>#N/A</v>
      </c>
      <c r="R90" s="25" t="e">
        <f>VLOOKUP(F90,'[5]tong thong qua'!$B$2:$P$173,15,0)</f>
        <v>#N/A</v>
      </c>
      <c r="S90" s="26" t="e">
        <f>VLOOKUP(F90,'[6]chen TL'!$G$2:$AL$65,32,0)</f>
        <v>#N/A</v>
      </c>
      <c r="T90" s="26"/>
      <c r="U90" s="27" t="e">
        <f>VLOOKUP(F90,'[6]chen TL'!$G$2:$AO$65,35,0)</f>
        <v>#N/A</v>
      </c>
      <c r="V90" s="21" t="e">
        <f t="shared" si="7"/>
        <v>#N/A</v>
      </c>
      <c r="W90" s="25"/>
      <c r="X90" s="25"/>
      <c r="Y90" s="26" t="e">
        <f>VLOOKUP(F90,'[6]chen TL'!$G$2:$AT$66,40,0)</f>
        <v>#N/A</v>
      </c>
      <c r="Z90" s="21" t="e">
        <f>VLOOKUP(F90,'[6]chen TL'!$G$2:$U$65,15,0)</f>
        <v>#N/A</v>
      </c>
      <c r="AA90" s="21" t="e">
        <f>VLOOKUP(F90,'[6]chen TL'!$G$2:$X$65,18,0)</f>
        <v>#N/A</v>
      </c>
      <c r="AB90" s="21" t="e">
        <f>VLOOKUP(F90,'[6]chen TL'!$G$2:$AA$65,21,0)</f>
        <v>#N/A</v>
      </c>
      <c r="AC90" s="21" t="e">
        <f>VLOOKUP(F90,'[6]chen TL'!$G$2:$AD$65,24,0)</f>
        <v>#N/A</v>
      </c>
      <c r="AD90" s="21" t="e">
        <f>VLOOKUP(F90,'[6]chen TL'!$G$2:$AG$65,27,0)</f>
        <v>#N/A</v>
      </c>
      <c r="AE90" s="21" t="e">
        <f>VLOOKUP(F90,'[6]chen TL'!$G$2:$AW$65,43,0)</f>
        <v>#N/A</v>
      </c>
      <c r="AF90" s="24"/>
      <c r="AG90" s="2"/>
      <c r="AH90" s="25"/>
      <c r="AI90" s="25"/>
      <c r="AJ90" s="25"/>
      <c r="AK90" s="22" t="str">
        <f t="shared" si="10"/>
        <v xml:space="preserve"> </v>
      </c>
      <c r="AL90" s="22" t="str">
        <f t="shared" si="11"/>
        <v xml:space="preserve"> </v>
      </c>
      <c r="AM90" s="29" t="s">
        <v>38</v>
      </c>
      <c r="AN90" s="30" t="s">
        <v>35</v>
      </c>
      <c r="AO90" s="24" t="s">
        <v>34</v>
      </c>
      <c r="AP90" s="30" t="str">
        <f t="shared" si="9"/>
        <v>1996/QĐ-ĐHKT,ngày 27/05/2015 của Hiệu trưởng Trường ĐHKT-ĐHQGHN</v>
      </c>
      <c r="AQ90" s="35"/>
      <c r="AS90" s="35"/>
    </row>
    <row r="91" spans="2:45" x14ac:dyDescent="0.25">
      <c r="B91" s="21">
        <v>85</v>
      </c>
      <c r="C91" s="22" t="e">
        <f>VLOOKUP(F91,'[4]tong K24'!$B$7:$C$571,2,0)</f>
        <v>#N/A</v>
      </c>
      <c r="D91" s="66"/>
      <c r="E91" s="67"/>
      <c r="F91" s="23"/>
      <c r="G91" s="68"/>
      <c r="H91" s="22" t="e">
        <f>VLOOKUP(F91,'[4]tong K24'!$B$7:$I$571,8,0)</f>
        <v>#N/A</v>
      </c>
      <c r="I91" s="22" t="e">
        <f>VLOOKUP(F91,'[4]tong K24'!$B$7:$G$571,6,0)</f>
        <v>#N/A</v>
      </c>
      <c r="J91" s="25" t="e">
        <f>VLOOKUP(F91,'[5]tong thong qua'!$B$2:$I$173,8,0)</f>
        <v>#N/A</v>
      </c>
      <c r="K91" s="25" t="e">
        <f>VLOOKUP(F91,'[5]tong thong qua'!$B$2:$G$173,6,0)</f>
        <v>#N/A</v>
      </c>
      <c r="L91" s="25" t="e">
        <f>VLOOKUP(F91,'[5]tong thong qua'!$B$2:$J$173,9,0)</f>
        <v>#N/A</v>
      </c>
      <c r="M91" s="21" t="s">
        <v>113</v>
      </c>
      <c r="N91" s="21"/>
      <c r="O91" s="25" t="e">
        <f>VLOOKUP(F91,'[5]tong thong qua'!$B$2:$K$173,10,0)</f>
        <v>#N/A</v>
      </c>
      <c r="P91" s="25" t="e">
        <f>VLOOKUP(F91,'[5]tong thong qua'!$B$2:$M$173,12,0)</f>
        <v>#N/A</v>
      </c>
      <c r="Q91" s="25" t="e">
        <f>VLOOKUP(F91,'[5]tong thong qua'!$B$2:$N$173,13,0)</f>
        <v>#N/A</v>
      </c>
      <c r="R91" s="25" t="e">
        <f>VLOOKUP(F91,'[5]tong thong qua'!$B$2:$P$173,15,0)</f>
        <v>#N/A</v>
      </c>
      <c r="S91" s="26" t="e">
        <v>#N/A</v>
      </c>
      <c r="T91" s="26"/>
      <c r="U91" s="27" t="e">
        <v>#N/A</v>
      </c>
      <c r="V91" s="21" t="e">
        <v>#N/A</v>
      </c>
      <c r="W91" s="21"/>
      <c r="X91" s="21"/>
      <c r="Y91" s="26" t="e">
        <v>#N/A</v>
      </c>
      <c r="Z91" s="21" t="e">
        <v>#N/A</v>
      </c>
      <c r="AA91" s="21" t="e">
        <v>#N/A</v>
      </c>
      <c r="AB91" s="21" t="e">
        <v>#N/A</v>
      </c>
      <c r="AC91" s="21" t="e">
        <v>#N/A</v>
      </c>
      <c r="AD91" s="21" t="e">
        <v>#N/A</v>
      </c>
      <c r="AE91" s="21" t="e">
        <v>#N/A</v>
      </c>
      <c r="AF91" s="68"/>
      <c r="AG91" s="69"/>
      <c r="AH91" s="21"/>
      <c r="AI91" s="21"/>
      <c r="AJ91" s="21"/>
      <c r="AK91" s="23"/>
      <c r="AL91" s="23"/>
      <c r="AM91" s="70"/>
      <c r="AN91" s="31"/>
      <c r="AO91" s="68"/>
      <c r="AP91" s="31"/>
      <c r="AQ91" s="18"/>
      <c r="AS91" s="35"/>
    </row>
    <row r="92" spans="2:45" ht="63" x14ac:dyDescent="0.25">
      <c r="B92" s="21">
        <v>86</v>
      </c>
      <c r="C92" s="22" t="e">
        <f>VLOOKUP(F92,'[4]tong K24'!$B$7:$C$571,2,0)</f>
        <v>#N/A</v>
      </c>
      <c r="D92" s="3"/>
      <c r="E92" s="4"/>
      <c r="F92" s="23"/>
      <c r="G92" s="24"/>
      <c r="H92" s="22" t="e">
        <f>VLOOKUP(F92,'[4]tong K24'!$B$7:$I$571,8,0)</f>
        <v>#N/A</v>
      </c>
      <c r="I92" s="22" t="e">
        <f>VLOOKUP(F92,'[4]tong K24'!$B$7:$G$571,6,0)</f>
        <v>#N/A</v>
      </c>
      <c r="J92" s="25" t="e">
        <f>VLOOKUP(F92,'[5]tong thong qua'!$B$2:$I$173,8,0)</f>
        <v>#N/A</v>
      </c>
      <c r="K92" s="25" t="e">
        <f>VLOOKUP(F92,'[5]tong thong qua'!$B$2:$G$173,6,0)</f>
        <v>#N/A</v>
      </c>
      <c r="L92" s="25" t="e">
        <f>VLOOKUP(F92,'[5]tong thong qua'!$B$2:$J$173,9,0)</f>
        <v>#N/A</v>
      </c>
      <c r="M92" s="25" t="s">
        <v>113</v>
      </c>
      <c r="N92" s="25"/>
      <c r="O92" s="25" t="e">
        <f>VLOOKUP(F92,'[5]tong thong qua'!$B$2:$K$173,10,0)</f>
        <v>#N/A</v>
      </c>
      <c r="P92" s="25" t="e">
        <f>VLOOKUP(F92,'[5]tong thong qua'!$B$2:$M$173,12,0)</f>
        <v>#N/A</v>
      </c>
      <c r="Q92" s="25" t="e">
        <f>VLOOKUP(F92,'[5]tong thong qua'!$B$2:$N$173,13,0)</f>
        <v>#N/A</v>
      </c>
      <c r="R92" s="25" t="e">
        <f>VLOOKUP(F92,'[5]tong thong qua'!$B$2:$P$173,15,0)</f>
        <v>#N/A</v>
      </c>
      <c r="S92" s="26" t="e">
        <f>VLOOKUP(F92,'[6]chen TL'!$G$2:$AL$65,32,0)</f>
        <v>#N/A</v>
      </c>
      <c r="T92" s="26"/>
      <c r="U92" s="27" t="e">
        <f>VLOOKUP(F92,'[6]chen TL'!$G$2:$AO$65,35,0)</f>
        <v>#N/A</v>
      </c>
      <c r="V92" s="21" t="e">
        <f t="shared" ref="V92:V137" si="12">IF(U92&lt;3.999,"F",IF(U92&lt;4.99,"D",IF(U92&lt;5.499,"D+",IF(U92&lt;6.499,"C",IF(U92&lt;6.99,"C+",IF(U92&lt;7.99,"B",IF(U92&lt;8.499,"B+",IF(U92&lt;8.99,"A","A+"))))))))</f>
        <v>#N/A</v>
      </c>
      <c r="W92" s="25"/>
      <c r="X92" s="25"/>
      <c r="Y92" s="26" t="e">
        <f>VLOOKUP(F92,'[6]chen TL'!$G$2:$AT$66,40,0)</f>
        <v>#N/A</v>
      </c>
      <c r="Z92" s="21" t="e">
        <f>VLOOKUP(F92,'[6]chen TL'!$G$2:$U$65,15,0)</f>
        <v>#N/A</v>
      </c>
      <c r="AA92" s="21" t="e">
        <f>VLOOKUP(F92,'[6]chen TL'!$G$2:$X$65,18,0)</f>
        <v>#N/A</v>
      </c>
      <c r="AB92" s="21" t="e">
        <f>VLOOKUP(F92,'[6]chen TL'!$G$2:$AA$65,21,0)</f>
        <v>#N/A</v>
      </c>
      <c r="AC92" s="21" t="e">
        <f>VLOOKUP(F92,'[6]chen TL'!$G$2:$AD$65,24,0)</f>
        <v>#N/A</v>
      </c>
      <c r="AD92" s="21" t="e">
        <f>VLOOKUP(F92,'[6]chen TL'!$G$2:$AG$65,27,0)</f>
        <v>#N/A</v>
      </c>
      <c r="AE92" s="21" t="e">
        <f>VLOOKUP(F92,'[6]chen TL'!$G$2:$AW$65,43,0)</f>
        <v>#N/A</v>
      </c>
      <c r="AF92" s="24"/>
      <c r="AG92" s="2"/>
      <c r="AH92" s="25"/>
      <c r="AI92" s="25"/>
      <c r="AJ92" s="25"/>
      <c r="AK92" s="22" t="str">
        <f t="shared" ref="AK92:AK155" si="13">TRIM(D92)&amp;" "&amp;TRIM(E92)</f>
        <v xml:space="preserve"> </v>
      </c>
      <c r="AL92" s="22" t="str">
        <f t="shared" ref="AL92:AL155" si="14">TRIM(AK92)&amp;" "&amp;TRIM(G92)</f>
        <v xml:space="preserve"> </v>
      </c>
      <c r="AM92" s="29" t="s">
        <v>38</v>
      </c>
      <c r="AN92" s="30" t="s">
        <v>35</v>
      </c>
      <c r="AO92" s="24" t="s">
        <v>34</v>
      </c>
      <c r="AP92" s="30" t="str">
        <f t="shared" ref="AP92:AP155" si="15">AM92&amp;AN92&amp;AO92</f>
        <v>1996/QĐ-ĐHKT,ngày 27/05/2015 của Hiệu trưởng Trường ĐHKT-ĐHQGHN</v>
      </c>
      <c r="AQ92" s="35"/>
      <c r="AS92" s="35"/>
    </row>
    <row r="93" spans="2:45" ht="63" x14ac:dyDescent="0.25">
      <c r="B93" s="21">
        <v>87</v>
      </c>
      <c r="C93" s="22" t="e">
        <f>VLOOKUP(F93,'[4]tong K24'!$B$7:$C$571,2,0)</f>
        <v>#N/A</v>
      </c>
      <c r="D93" s="66"/>
      <c r="E93" s="67"/>
      <c r="F93" s="23"/>
      <c r="G93" s="68"/>
      <c r="H93" s="22" t="e">
        <f>VLOOKUP(F93,'[4]tong K24'!$B$7:$I$571,8,0)</f>
        <v>#N/A</v>
      </c>
      <c r="I93" s="22" t="e">
        <f>VLOOKUP(F93,'[4]tong K24'!$B$7:$G$571,6,0)</f>
        <v>#N/A</v>
      </c>
      <c r="J93" s="25" t="e">
        <f>VLOOKUP(F93,'[5]tong thong qua'!$B$2:$I$173,8,0)</f>
        <v>#N/A</v>
      </c>
      <c r="K93" s="25" t="e">
        <f>VLOOKUP(F93,'[5]tong thong qua'!$B$2:$G$173,6,0)</f>
        <v>#N/A</v>
      </c>
      <c r="L93" s="25" t="e">
        <f>VLOOKUP(F93,'[5]tong thong qua'!$B$2:$J$173,9,0)</f>
        <v>#N/A</v>
      </c>
      <c r="M93" s="21" t="s">
        <v>105</v>
      </c>
      <c r="N93" s="21"/>
      <c r="O93" s="25" t="e">
        <f>VLOOKUP(F93,'[5]tong thong qua'!$B$2:$K$173,10,0)</f>
        <v>#N/A</v>
      </c>
      <c r="P93" s="25" t="e">
        <f>VLOOKUP(F93,'[5]tong thong qua'!$B$2:$M$173,12,0)</f>
        <v>#N/A</v>
      </c>
      <c r="Q93" s="25" t="e">
        <f>VLOOKUP(F93,'[5]tong thong qua'!$B$2:$N$173,13,0)</f>
        <v>#N/A</v>
      </c>
      <c r="R93" s="25" t="e">
        <f>VLOOKUP(F93,'[5]tong thong qua'!$B$2:$P$173,15,0)</f>
        <v>#N/A</v>
      </c>
      <c r="S93" s="26" t="e">
        <f>VLOOKUP(F93,'[6]chen TL'!$G$2:$AL$65,32,0)</f>
        <v>#N/A</v>
      </c>
      <c r="T93" s="26"/>
      <c r="U93" s="27" t="e">
        <f>VLOOKUP(F93,'[6]chen TL'!$G$2:$AO$65,35,0)</f>
        <v>#N/A</v>
      </c>
      <c r="V93" s="21" t="e">
        <f t="shared" si="12"/>
        <v>#N/A</v>
      </c>
      <c r="W93" s="21"/>
      <c r="X93" s="21"/>
      <c r="Y93" s="26" t="e">
        <f>VLOOKUP(F93,'[6]chen TL'!$G$2:$AT$66,40,0)</f>
        <v>#N/A</v>
      </c>
      <c r="Z93" s="21" t="e">
        <f>VLOOKUP(F93,'[6]chen TL'!$G$2:$U$65,15,0)</f>
        <v>#N/A</v>
      </c>
      <c r="AA93" s="21" t="e">
        <f>VLOOKUP(F93,'[6]chen TL'!$G$2:$X$65,18,0)</f>
        <v>#N/A</v>
      </c>
      <c r="AB93" s="21" t="e">
        <f>VLOOKUP(F93,'[6]chen TL'!$G$2:$AA$65,21,0)</f>
        <v>#N/A</v>
      </c>
      <c r="AC93" s="21" t="e">
        <f>VLOOKUP(F93,'[6]chen TL'!$G$2:$AD$65,24,0)</f>
        <v>#N/A</v>
      </c>
      <c r="AD93" s="21" t="e">
        <f>VLOOKUP(F93,'[6]chen TL'!$G$2:$AG$65,27,0)</f>
        <v>#N/A</v>
      </c>
      <c r="AE93" s="21" t="e">
        <f>VLOOKUP(F93,'[6]chen TL'!$G$2:$AW$65,43,0)</f>
        <v>#N/A</v>
      </c>
      <c r="AF93" s="68"/>
      <c r="AG93" s="69"/>
      <c r="AH93" s="21"/>
      <c r="AI93" s="21"/>
      <c r="AJ93" s="21"/>
      <c r="AK93" s="23" t="str">
        <f t="shared" si="13"/>
        <v xml:space="preserve"> </v>
      </c>
      <c r="AL93" s="23" t="str">
        <f t="shared" si="14"/>
        <v xml:space="preserve"> </v>
      </c>
      <c r="AM93" s="70" t="s">
        <v>38</v>
      </c>
      <c r="AN93" s="31" t="s">
        <v>35</v>
      </c>
      <c r="AO93" s="68" t="s">
        <v>34</v>
      </c>
      <c r="AP93" s="31" t="str">
        <f t="shared" si="15"/>
        <v>1996/QĐ-ĐHKT,ngày 27/05/2015 của Hiệu trưởng Trường ĐHKT-ĐHQGHN</v>
      </c>
      <c r="AQ93" s="18"/>
      <c r="AS93" s="35"/>
    </row>
    <row r="94" spans="2:45" ht="63" x14ac:dyDescent="0.25">
      <c r="B94" s="21">
        <v>88</v>
      </c>
      <c r="C94" s="22" t="e">
        <f>VLOOKUP(F94,'[4]tong K24'!$B$7:$C$571,2,0)</f>
        <v>#N/A</v>
      </c>
      <c r="D94" s="3"/>
      <c r="E94" s="4"/>
      <c r="F94" s="23"/>
      <c r="G94" s="24"/>
      <c r="H94" s="22" t="e">
        <f>VLOOKUP(F94,'[4]tong K24'!$B$7:$I$571,8,0)</f>
        <v>#N/A</v>
      </c>
      <c r="I94" s="22" t="e">
        <f>VLOOKUP(F94,'[4]tong K24'!$B$7:$G$571,6,0)</f>
        <v>#N/A</v>
      </c>
      <c r="J94" s="25" t="e">
        <f>VLOOKUP(F94,'[5]tong thong qua'!$B$2:$I$173,8,0)</f>
        <v>#N/A</v>
      </c>
      <c r="K94" s="25" t="e">
        <f>VLOOKUP(F94,'[5]tong thong qua'!$B$2:$G$173,6,0)</f>
        <v>#N/A</v>
      </c>
      <c r="L94" s="25" t="e">
        <f>VLOOKUP(F94,'[5]tong thong qua'!$B$2:$J$173,9,0)</f>
        <v>#N/A</v>
      </c>
      <c r="M94" s="25" t="s">
        <v>113</v>
      </c>
      <c r="N94" s="25"/>
      <c r="O94" s="25" t="e">
        <f>VLOOKUP(F94,'[5]tong thong qua'!$B$2:$K$173,10,0)</f>
        <v>#N/A</v>
      </c>
      <c r="P94" s="25" t="e">
        <f>VLOOKUP(F94,'[5]tong thong qua'!$B$2:$M$173,12,0)</f>
        <v>#N/A</v>
      </c>
      <c r="Q94" s="25" t="e">
        <f>VLOOKUP(F94,'[5]tong thong qua'!$B$2:$N$173,13,0)</f>
        <v>#N/A</v>
      </c>
      <c r="R94" s="25" t="e">
        <f>VLOOKUP(F94,'[5]tong thong qua'!$B$2:$P$173,15,0)</f>
        <v>#N/A</v>
      </c>
      <c r="S94" s="26" t="e">
        <f>VLOOKUP(F94,'[6]chen TL'!$G$2:$AL$65,32,0)</f>
        <v>#N/A</v>
      </c>
      <c r="T94" s="26"/>
      <c r="U94" s="27" t="e">
        <f>VLOOKUP(F94,'[6]chen TL'!$G$2:$AO$65,35,0)</f>
        <v>#N/A</v>
      </c>
      <c r="V94" s="21" t="e">
        <f t="shared" si="12"/>
        <v>#N/A</v>
      </c>
      <c r="W94" s="25"/>
      <c r="X94" s="25"/>
      <c r="Y94" s="26" t="e">
        <f>VLOOKUP(F94,'[6]chen TL'!$G$2:$AT$66,40,0)</f>
        <v>#N/A</v>
      </c>
      <c r="Z94" s="21" t="e">
        <f>VLOOKUP(F94,'[6]chen TL'!$G$2:$U$65,15,0)</f>
        <v>#N/A</v>
      </c>
      <c r="AA94" s="21" t="e">
        <f>VLOOKUP(F94,'[6]chen TL'!$G$2:$X$65,18,0)</f>
        <v>#N/A</v>
      </c>
      <c r="AB94" s="21" t="e">
        <f>VLOOKUP(F94,'[6]chen TL'!$G$2:$AA$65,21,0)</f>
        <v>#N/A</v>
      </c>
      <c r="AC94" s="21" t="e">
        <f>VLOOKUP(F94,'[6]chen TL'!$G$2:$AD$65,24,0)</f>
        <v>#N/A</v>
      </c>
      <c r="AD94" s="21" t="e">
        <f>VLOOKUP(F94,'[6]chen TL'!$G$2:$AG$65,27,0)</f>
        <v>#N/A</v>
      </c>
      <c r="AE94" s="21" t="e">
        <f>VLOOKUP(F94,'[6]chen TL'!$G$2:$AW$65,43,0)</f>
        <v>#N/A</v>
      </c>
      <c r="AF94" s="24"/>
      <c r="AG94" s="2"/>
      <c r="AH94" s="25"/>
      <c r="AI94" s="25"/>
      <c r="AJ94" s="25"/>
      <c r="AK94" s="22" t="str">
        <f t="shared" si="13"/>
        <v xml:space="preserve"> </v>
      </c>
      <c r="AL94" s="22" t="str">
        <f t="shared" si="14"/>
        <v xml:space="preserve"> </v>
      </c>
      <c r="AM94" s="29" t="s">
        <v>38</v>
      </c>
      <c r="AN94" s="30" t="s">
        <v>35</v>
      </c>
      <c r="AO94" s="24" t="s">
        <v>34</v>
      </c>
      <c r="AP94" s="30" t="str">
        <f t="shared" si="15"/>
        <v>1996/QĐ-ĐHKT,ngày 27/05/2015 của Hiệu trưởng Trường ĐHKT-ĐHQGHN</v>
      </c>
      <c r="AQ94" s="35"/>
      <c r="AR94" s="35"/>
      <c r="AS94" s="35"/>
    </row>
    <row r="95" spans="2:45" ht="63" x14ac:dyDescent="0.25">
      <c r="B95" s="21">
        <v>89</v>
      </c>
      <c r="C95" s="22" t="e">
        <f>VLOOKUP(F95,'[4]tong K24'!$B$7:$C$571,2,0)</f>
        <v>#N/A</v>
      </c>
      <c r="D95" s="3"/>
      <c r="E95" s="4"/>
      <c r="F95" s="23"/>
      <c r="G95" s="68"/>
      <c r="H95" s="22" t="e">
        <f>VLOOKUP(F95,'[4]tong K24'!$B$7:$I$571,8,0)</f>
        <v>#N/A</v>
      </c>
      <c r="I95" s="22" t="e">
        <f>VLOOKUP(F95,'[4]tong K24'!$B$7:$G$571,6,0)</f>
        <v>#N/A</v>
      </c>
      <c r="J95" s="25" t="e">
        <f>VLOOKUP(F95,'[5]tong thong qua'!$B$2:$I$173,8,0)</f>
        <v>#N/A</v>
      </c>
      <c r="K95" s="25" t="e">
        <f>VLOOKUP(F95,'[5]tong thong qua'!$B$2:$G$173,6,0)</f>
        <v>#N/A</v>
      </c>
      <c r="L95" s="25" t="e">
        <f>VLOOKUP(F95,'[5]tong thong qua'!$B$2:$J$173,9,0)</f>
        <v>#N/A</v>
      </c>
      <c r="M95" s="21" t="s">
        <v>114</v>
      </c>
      <c r="N95" s="21"/>
      <c r="O95" s="25" t="e">
        <f>VLOOKUP(F95,'[5]tong thong qua'!$B$2:$K$173,10,0)</f>
        <v>#N/A</v>
      </c>
      <c r="P95" s="25" t="e">
        <f>VLOOKUP(F95,'[5]tong thong qua'!$B$2:$M$173,12,0)</f>
        <v>#N/A</v>
      </c>
      <c r="Q95" s="25" t="e">
        <f>VLOOKUP(F95,'[5]tong thong qua'!$B$2:$N$173,13,0)</f>
        <v>#N/A</v>
      </c>
      <c r="R95" s="25" t="e">
        <f>VLOOKUP(F95,'[5]tong thong qua'!$B$2:$P$173,15,0)</f>
        <v>#N/A</v>
      </c>
      <c r="S95" s="26" t="e">
        <f>VLOOKUP(F95,'[6]chen TL'!$G$2:$AL$65,32,0)</f>
        <v>#N/A</v>
      </c>
      <c r="T95" s="26"/>
      <c r="U95" s="27" t="e">
        <f>VLOOKUP(F95,'[6]chen TL'!$G$2:$AO$65,35,0)</f>
        <v>#N/A</v>
      </c>
      <c r="V95" s="21" t="e">
        <f t="shared" si="12"/>
        <v>#N/A</v>
      </c>
      <c r="W95" s="21"/>
      <c r="X95" s="21"/>
      <c r="Y95" s="26" t="e">
        <f>VLOOKUP(F95,'[6]chen TL'!$G$2:$AT$66,40,0)</f>
        <v>#N/A</v>
      </c>
      <c r="Z95" s="21" t="e">
        <f>VLOOKUP(F95,'[6]chen TL'!$G$2:$U$65,15,0)</f>
        <v>#N/A</v>
      </c>
      <c r="AA95" s="21" t="e">
        <f>VLOOKUP(F95,'[6]chen TL'!$G$2:$X$65,18,0)</f>
        <v>#N/A</v>
      </c>
      <c r="AB95" s="21" t="e">
        <f>VLOOKUP(F95,'[6]chen TL'!$G$2:$AA$65,21,0)</f>
        <v>#N/A</v>
      </c>
      <c r="AC95" s="21" t="e">
        <f>VLOOKUP(F95,'[6]chen TL'!$G$2:$AD$65,24,0)</f>
        <v>#N/A</v>
      </c>
      <c r="AD95" s="21" t="e">
        <f>VLOOKUP(F95,'[6]chen TL'!$G$2:$AG$65,27,0)</f>
        <v>#N/A</v>
      </c>
      <c r="AE95" s="21" t="e">
        <f>VLOOKUP(F95,'[6]chen TL'!$G$2:$AW$65,43,0)</f>
        <v>#N/A</v>
      </c>
      <c r="AF95" s="68"/>
      <c r="AG95" s="69"/>
      <c r="AH95" s="21"/>
      <c r="AI95" s="21"/>
      <c r="AJ95" s="21"/>
      <c r="AK95" s="23" t="str">
        <f t="shared" si="13"/>
        <v xml:space="preserve"> </v>
      </c>
      <c r="AL95" s="23" t="str">
        <f t="shared" si="14"/>
        <v xml:space="preserve"> </v>
      </c>
      <c r="AM95" s="70" t="s">
        <v>38</v>
      </c>
      <c r="AN95" s="31" t="s">
        <v>35</v>
      </c>
      <c r="AO95" s="68" t="s">
        <v>34</v>
      </c>
      <c r="AP95" s="31" t="str">
        <f t="shared" si="15"/>
        <v>1996/QĐ-ĐHKT,ngày 27/05/2015 của Hiệu trưởng Trường ĐHKT-ĐHQGHN</v>
      </c>
      <c r="AQ95" s="18"/>
      <c r="AS95" s="35"/>
    </row>
    <row r="96" spans="2:45" ht="63" x14ac:dyDescent="0.25">
      <c r="B96" s="21">
        <v>90</v>
      </c>
      <c r="C96" s="22" t="e">
        <f>VLOOKUP(F96,'[4]tong K24'!$B$7:$C$571,2,0)</f>
        <v>#N/A</v>
      </c>
      <c r="D96" s="3"/>
      <c r="E96" s="4"/>
      <c r="F96" s="23"/>
      <c r="G96" s="24"/>
      <c r="H96" s="22" t="e">
        <f>VLOOKUP(F96,'[4]tong K24'!$B$7:$I$571,8,0)</f>
        <v>#N/A</v>
      </c>
      <c r="I96" s="22" t="e">
        <f>VLOOKUP(F96,'[4]tong K24'!$B$7:$G$571,6,0)</f>
        <v>#N/A</v>
      </c>
      <c r="J96" s="25" t="e">
        <f>VLOOKUP(F96,'[5]tong thong qua'!$B$2:$I$173,8,0)</f>
        <v>#N/A</v>
      </c>
      <c r="K96" s="25" t="e">
        <f>VLOOKUP(F96,'[5]tong thong qua'!$B$2:$G$173,6,0)</f>
        <v>#N/A</v>
      </c>
      <c r="L96" s="25" t="e">
        <f>VLOOKUP(F96,'[5]tong thong qua'!$B$2:$J$173,9,0)</f>
        <v>#N/A</v>
      </c>
      <c r="M96" s="25" t="s">
        <v>114</v>
      </c>
      <c r="N96" s="25"/>
      <c r="O96" s="25" t="e">
        <f>VLOOKUP(F96,'[5]tong thong qua'!$B$2:$K$173,10,0)</f>
        <v>#N/A</v>
      </c>
      <c r="P96" s="25" t="e">
        <f>VLOOKUP(F96,'[5]tong thong qua'!$B$2:$M$173,12,0)</f>
        <v>#N/A</v>
      </c>
      <c r="Q96" s="25" t="e">
        <f>VLOOKUP(F96,'[5]tong thong qua'!$B$2:$N$173,13,0)</f>
        <v>#N/A</v>
      </c>
      <c r="R96" s="25" t="e">
        <f>VLOOKUP(F96,'[5]tong thong qua'!$B$2:$P$173,15,0)</f>
        <v>#N/A</v>
      </c>
      <c r="S96" s="26" t="e">
        <f>VLOOKUP(F96,'[6]chen TL'!$G$2:$AL$65,32,0)</f>
        <v>#N/A</v>
      </c>
      <c r="T96" s="26"/>
      <c r="U96" s="27" t="e">
        <f>VLOOKUP(F96,'[6]chen TL'!$G$2:$AO$65,35,0)</f>
        <v>#N/A</v>
      </c>
      <c r="V96" s="21" t="e">
        <f t="shared" si="12"/>
        <v>#N/A</v>
      </c>
      <c r="W96" s="25"/>
      <c r="X96" s="25"/>
      <c r="Y96" s="26" t="e">
        <f>VLOOKUP(F96,'[6]chen TL'!$G$2:$AT$66,40,0)</f>
        <v>#N/A</v>
      </c>
      <c r="Z96" s="21" t="e">
        <f>VLOOKUP(F96,'[6]chen TL'!$G$2:$U$65,15,0)</f>
        <v>#N/A</v>
      </c>
      <c r="AA96" s="21" t="e">
        <f>VLOOKUP(F96,'[6]chen TL'!$G$2:$X$65,18,0)</f>
        <v>#N/A</v>
      </c>
      <c r="AB96" s="21" t="e">
        <f>VLOOKUP(F96,'[6]chen TL'!$G$2:$AA$65,21,0)</f>
        <v>#N/A</v>
      </c>
      <c r="AC96" s="21" t="e">
        <f>VLOOKUP(F96,'[6]chen TL'!$G$2:$AD$65,24,0)</f>
        <v>#N/A</v>
      </c>
      <c r="AD96" s="21" t="e">
        <f>VLOOKUP(F96,'[6]chen TL'!$G$2:$AG$65,27,0)</f>
        <v>#N/A</v>
      </c>
      <c r="AE96" s="21" t="e">
        <f>VLOOKUP(F96,'[6]chen TL'!$G$2:$AW$65,43,0)</f>
        <v>#N/A</v>
      </c>
      <c r="AF96" s="24"/>
      <c r="AG96" s="2"/>
      <c r="AH96" s="25"/>
      <c r="AI96" s="25"/>
      <c r="AJ96" s="25"/>
      <c r="AK96" s="22" t="str">
        <f t="shared" si="13"/>
        <v xml:space="preserve"> </v>
      </c>
      <c r="AL96" s="22" t="str">
        <f t="shared" si="14"/>
        <v xml:space="preserve"> </v>
      </c>
      <c r="AM96" s="29" t="s">
        <v>38</v>
      </c>
      <c r="AN96" s="30" t="s">
        <v>35</v>
      </c>
      <c r="AO96" s="24" t="s">
        <v>34</v>
      </c>
      <c r="AP96" s="30" t="str">
        <f t="shared" si="15"/>
        <v>1996/QĐ-ĐHKT,ngày 27/05/2015 của Hiệu trưởng Trường ĐHKT-ĐHQGHN</v>
      </c>
      <c r="AQ96" s="35"/>
      <c r="AS96" s="35"/>
    </row>
    <row r="97" spans="2:45" ht="63" x14ac:dyDescent="0.25">
      <c r="B97" s="21">
        <v>91</v>
      </c>
      <c r="C97" s="22" t="e">
        <f>VLOOKUP(F97,'[4]tong K24'!$B$7:$C$571,2,0)</f>
        <v>#N/A</v>
      </c>
      <c r="D97" s="3"/>
      <c r="E97" s="4"/>
      <c r="F97" s="23"/>
      <c r="G97" s="24"/>
      <c r="H97" s="22" t="e">
        <f>VLOOKUP(F97,'[4]tong K24'!$B$7:$I$571,8,0)</f>
        <v>#N/A</v>
      </c>
      <c r="I97" s="22" t="e">
        <f>VLOOKUP(F97,'[4]tong K24'!$B$7:$G$571,6,0)</f>
        <v>#N/A</v>
      </c>
      <c r="J97" s="25" t="e">
        <f>VLOOKUP(F97,'[5]tong thong qua'!$B$2:$I$173,8,0)</f>
        <v>#N/A</v>
      </c>
      <c r="K97" s="25" t="e">
        <f>VLOOKUP(F97,'[5]tong thong qua'!$B$2:$G$173,6,0)</f>
        <v>#N/A</v>
      </c>
      <c r="L97" s="25" t="e">
        <f>VLOOKUP(F97,'[5]tong thong qua'!$B$2:$J$173,9,0)</f>
        <v>#N/A</v>
      </c>
      <c r="M97" s="25" t="s">
        <v>113</v>
      </c>
      <c r="N97" s="25"/>
      <c r="O97" s="25" t="e">
        <f>VLOOKUP(F97,'[5]tong thong qua'!$B$2:$K$173,10,0)</f>
        <v>#N/A</v>
      </c>
      <c r="P97" s="25" t="e">
        <f>VLOOKUP(F97,'[5]tong thong qua'!$B$2:$M$173,12,0)</f>
        <v>#N/A</v>
      </c>
      <c r="Q97" s="25" t="e">
        <f>VLOOKUP(F97,'[5]tong thong qua'!$B$2:$N$173,13,0)</f>
        <v>#N/A</v>
      </c>
      <c r="R97" s="25" t="e">
        <f>VLOOKUP(F97,'[5]tong thong qua'!$B$2:$P$173,15,0)</f>
        <v>#N/A</v>
      </c>
      <c r="S97" s="26" t="e">
        <f>VLOOKUP(F97,'[6]chen TL'!$G$2:$AL$65,32,0)</f>
        <v>#N/A</v>
      </c>
      <c r="T97" s="26"/>
      <c r="U97" s="27" t="e">
        <f>VLOOKUP(F97,'[6]chen TL'!$G$2:$AO$65,35,0)</f>
        <v>#N/A</v>
      </c>
      <c r="V97" s="21" t="e">
        <f t="shared" si="12"/>
        <v>#N/A</v>
      </c>
      <c r="W97" s="25"/>
      <c r="X97" s="25"/>
      <c r="Y97" s="26" t="e">
        <f>VLOOKUP(F97,'[6]chen TL'!$G$2:$AT$66,40,0)</f>
        <v>#N/A</v>
      </c>
      <c r="Z97" s="21" t="e">
        <f>VLOOKUP(F97,'[6]chen TL'!$G$2:$U$65,15,0)</f>
        <v>#N/A</v>
      </c>
      <c r="AA97" s="21" t="e">
        <f>VLOOKUP(F97,'[6]chen TL'!$G$2:$X$65,18,0)</f>
        <v>#N/A</v>
      </c>
      <c r="AB97" s="21" t="e">
        <f>VLOOKUP(F97,'[6]chen TL'!$G$2:$AA$65,21,0)</f>
        <v>#N/A</v>
      </c>
      <c r="AC97" s="21" t="e">
        <f>VLOOKUP(F97,'[6]chen TL'!$G$2:$AD$65,24,0)</f>
        <v>#N/A</v>
      </c>
      <c r="AD97" s="21" t="e">
        <f>VLOOKUP(F97,'[6]chen TL'!$G$2:$AG$65,27,0)</f>
        <v>#N/A</v>
      </c>
      <c r="AE97" s="21" t="e">
        <f>VLOOKUP(F97,'[6]chen TL'!$G$2:$AW$65,43,0)</f>
        <v>#N/A</v>
      </c>
      <c r="AF97" s="24"/>
      <c r="AG97" s="2"/>
      <c r="AH97" s="25"/>
      <c r="AI97" s="25"/>
      <c r="AJ97" s="25"/>
      <c r="AK97" s="22" t="str">
        <f t="shared" si="13"/>
        <v xml:space="preserve"> </v>
      </c>
      <c r="AL97" s="22" t="str">
        <f t="shared" si="14"/>
        <v xml:space="preserve"> </v>
      </c>
      <c r="AM97" s="29" t="s">
        <v>38</v>
      </c>
      <c r="AN97" s="30" t="s">
        <v>35</v>
      </c>
      <c r="AO97" s="24" t="s">
        <v>34</v>
      </c>
      <c r="AP97" s="30" t="str">
        <f t="shared" si="15"/>
        <v>1996/QĐ-ĐHKT,ngày 27/05/2015 của Hiệu trưởng Trường ĐHKT-ĐHQGHN</v>
      </c>
      <c r="AQ97" s="35"/>
      <c r="AS97" s="35"/>
    </row>
    <row r="98" spans="2:45" ht="63" x14ac:dyDescent="0.25">
      <c r="B98" s="21">
        <v>92</v>
      </c>
      <c r="C98" s="22" t="e">
        <f>VLOOKUP(F98,'[4]tong K24'!$B$7:$C$571,2,0)</f>
        <v>#N/A</v>
      </c>
      <c r="D98" s="3"/>
      <c r="E98" s="4"/>
      <c r="F98" s="23"/>
      <c r="G98" s="24"/>
      <c r="H98" s="22" t="e">
        <f>VLOOKUP(F98,'[4]tong K24'!$B$7:$I$571,8,0)</f>
        <v>#N/A</v>
      </c>
      <c r="I98" s="22" t="e">
        <f>VLOOKUP(F98,'[4]tong K24'!$B$7:$G$571,6,0)</f>
        <v>#N/A</v>
      </c>
      <c r="J98" s="25" t="e">
        <f>VLOOKUP(F98,'[5]tong thong qua'!$B$2:$I$173,8,0)</f>
        <v>#N/A</v>
      </c>
      <c r="K98" s="25" t="e">
        <f>VLOOKUP(F98,'[5]tong thong qua'!$B$2:$G$173,6,0)</f>
        <v>#N/A</v>
      </c>
      <c r="L98" s="25" t="e">
        <f>VLOOKUP(F98,'[5]tong thong qua'!$B$2:$J$173,9,0)</f>
        <v>#N/A</v>
      </c>
      <c r="M98" s="25" t="s">
        <v>105</v>
      </c>
      <c r="N98" s="25"/>
      <c r="O98" s="25" t="e">
        <f>VLOOKUP(F98,'[5]tong thong qua'!$B$2:$K$173,10,0)</f>
        <v>#N/A</v>
      </c>
      <c r="P98" s="25" t="e">
        <f>VLOOKUP(F98,'[5]tong thong qua'!$B$2:$M$173,12,0)</f>
        <v>#N/A</v>
      </c>
      <c r="Q98" s="25" t="e">
        <f>VLOOKUP(F98,'[5]tong thong qua'!$B$2:$N$173,13,0)</f>
        <v>#N/A</v>
      </c>
      <c r="R98" s="25" t="e">
        <f>VLOOKUP(F98,'[5]tong thong qua'!$B$2:$P$173,15,0)</f>
        <v>#N/A</v>
      </c>
      <c r="S98" s="26" t="e">
        <f>VLOOKUP(F98,'[6]chen TL'!$G$2:$AL$65,32,0)</f>
        <v>#N/A</v>
      </c>
      <c r="T98" s="26"/>
      <c r="U98" s="27" t="e">
        <f>VLOOKUP(F98,'[6]chen TL'!$G$2:$AO$65,35,0)</f>
        <v>#N/A</v>
      </c>
      <c r="V98" s="21" t="e">
        <f t="shared" si="12"/>
        <v>#N/A</v>
      </c>
      <c r="W98" s="25"/>
      <c r="X98" s="25"/>
      <c r="Y98" s="26" t="e">
        <f>VLOOKUP(F98,'[6]chen TL'!$G$2:$AT$66,40,0)</f>
        <v>#N/A</v>
      </c>
      <c r="Z98" s="21" t="e">
        <f>VLOOKUP(F98,'[6]chen TL'!$G$2:$U$65,15,0)</f>
        <v>#N/A</v>
      </c>
      <c r="AA98" s="21" t="e">
        <f>VLOOKUP(F98,'[6]chen TL'!$G$2:$X$65,18,0)</f>
        <v>#N/A</v>
      </c>
      <c r="AB98" s="21" t="e">
        <f>VLOOKUP(F98,'[6]chen TL'!$G$2:$AA$65,21,0)</f>
        <v>#N/A</v>
      </c>
      <c r="AC98" s="21" t="e">
        <f>VLOOKUP(F98,'[6]chen TL'!$G$2:$AD$65,24,0)</f>
        <v>#N/A</v>
      </c>
      <c r="AD98" s="21" t="e">
        <f>VLOOKUP(F98,'[6]chen TL'!$G$2:$AG$65,27,0)</f>
        <v>#N/A</v>
      </c>
      <c r="AE98" s="21" t="e">
        <f>VLOOKUP(F98,'[6]chen TL'!$G$2:$AW$65,43,0)</f>
        <v>#N/A</v>
      </c>
      <c r="AF98" s="24"/>
      <c r="AG98" s="2"/>
      <c r="AH98" s="25"/>
      <c r="AI98" s="25"/>
      <c r="AJ98" s="25" t="s">
        <v>112</v>
      </c>
      <c r="AK98" s="22" t="str">
        <f t="shared" si="13"/>
        <v xml:space="preserve"> </v>
      </c>
      <c r="AL98" s="22" t="str">
        <f t="shared" si="14"/>
        <v xml:space="preserve"> </v>
      </c>
      <c r="AM98" s="29" t="s">
        <v>38</v>
      </c>
      <c r="AN98" s="30" t="s">
        <v>35</v>
      </c>
      <c r="AO98" s="24" t="s">
        <v>34</v>
      </c>
      <c r="AP98" s="30" t="str">
        <f t="shared" si="15"/>
        <v>1996/QĐ-ĐHKT,ngày 27/05/2015 của Hiệu trưởng Trường ĐHKT-ĐHQGHN</v>
      </c>
      <c r="AQ98" s="35"/>
      <c r="AS98" s="35"/>
    </row>
    <row r="99" spans="2:45" ht="63" x14ac:dyDescent="0.25">
      <c r="B99" s="21">
        <v>93</v>
      </c>
      <c r="C99" s="22" t="e">
        <f>VLOOKUP(F99,'[4]tong K24'!$B$7:$C$571,2,0)</f>
        <v>#N/A</v>
      </c>
      <c r="D99" s="3"/>
      <c r="E99" s="4"/>
      <c r="F99" s="23"/>
      <c r="G99" s="24"/>
      <c r="H99" s="22" t="e">
        <f>VLOOKUP(F99,'[4]tong K24'!$B$7:$I$571,8,0)</f>
        <v>#N/A</v>
      </c>
      <c r="I99" s="22" t="e">
        <f>VLOOKUP(F99,'[4]tong K24'!$B$7:$G$571,6,0)</f>
        <v>#N/A</v>
      </c>
      <c r="J99" s="25" t="e">
        <f>VLOOKUP(F99,'[5]tong thong qua'!$B$2:$I$173,8,0)</f>
        <v>#N/A</v>
      </c>
      <c r="K99" s="25" t="e">
        <f>VLOOKUP(F99,'[5]tong thong qua'!$B$2:$G$173,6,0)</f>
        <v>#N/A</v>
      </c>
      <c r="L99" s="25" t="e">
        <f>VLOOKUP(F99,'[5]tong thong qua'!$B$2:$J$173,9,0)</f>
        <v>#N/A</v>
      </c>
      <c r="M99" s="25" t="s">
        <v>113</v>
      </c>
      <c r="N99" s="25"/>
      <c r="O99" s="25" t="e">
        <f>VLOOKUP(F99,'[5]tong thong qua'!$B$2:$K$173,10,0)</f>
        <v>#N/A</v>
      </c>
      <c r="P99" s="25" t="e">
        <f>VLOOKUP(F99,'[5]tong thong qua'!$B$2:$M$173,12,0)</f>
        <v>#N/A</v>
      </c>
      <c r="Q99" s="25" t="e">
        <f>VLOOKUP(F99,'[5]tong thong qua'!$B$2:$N$173,13,0)</f>
        <v>#N/A</v>
      </c>
      <c r="R99" s="25" t="e">
        <f>VLOOKUP(F99,'[5]tong thong qua'!$B$2:$P$173,15,0)</f>
        <v>#N/A</v>
      </c>
      <c r="S99" s="26" t="e">
        <f>VLOOKUP(F99,'[6]chen TL'!$G$2:$AL$65,32,0)</f>
        <v>#N/A</v>
      </c>
      <c r="T99" s="26"/>
      <c r="U99" s="27" t="e">
        <f>VLOOKUP(F99,'[6]chen TL'!$G$2:$AO$65,35,0)</f>
        <v>#N/A</v>
      </c>
      <c r="V99" s="21" t="e">
        <f t="shared" si="12"/>
        <v>#N/A</v>
      </c>
      <c r="W99" s="25"/>
      <c r="X99" s="25"/>
      <c r="Y99" s="26" t="e">
        <f>VLOOKUP(F99,'[6]chen TL'!$G$2:$AT$66,40,0)</f>
        <v>#N/A</v>
      </c>
      <c r="Z99" s="21" t="e">
        <f>VLOOKUP(F99,'[6]chen TL'!$G$2:$U$65,15,0)</f>
        <v>#N/A</v>
      </c>
      <c r="AA99" s="21" t="e">
        <f>VLOOKUP(F99,'[6]chen TL'!$G$2:$X$65,18,0)</f>
        <v>#N/A</v>
      </c>
      <c r="AB99" s="21" t="e">
        <f>VLOOKUP(F99,'[6]chen TL'!$G$2:$AA$65,21,0)</f>
        <v>#N/A</v>
      </c>
      <c r="AC99" s="21" t="e">
        <f>VLOOKUP(F99,'[6]chen TL'!$G$2:$AD$65,24,0)</f>
        <v>#N/A</v>
      </c>
      <c r="AD99" s="21" t="e">
        <f>VLOOKUP(F99,'[6]chen TL'!$G$2:$AG$65,27,0)</f>
        <v>#N/A</v>
      </c>
      <c r="AE99" s="21" t="e">
        <f>VLOOKUP(F99,'[6]chen TL'!$G$2:$AW$65,43,0)</f>
        <v>#N/A</v>
      </c>
      <c r="AF99" s="24"/>
      <c r="AG99" s="2"/>
      <c r="AH99" s="25"/>
      <c r="AI99" s="25"/>
      <c r="AJ99" s="25"/>
      <c r="AK99" s="22" t="str">
        <f t="shared" si="13"/>
        <v xml:space="preserve"> </v>
      </c>
      <c r="AL99" s="22" t="str">
        <f t="shared" si="14"/>
        <v xml:space="preserve"> </v>
      </c>
      <c r="AM99" s="29" t="s">
        <v>38</v>
      </c>
      <c r="AN99" s="30" t="s">
        <v>35</v>
      </c>
      <c r="AO99" s="24" t="s">
        <v>34</v>
      </c>
      <c r="AP99" s="30" t="str">
        <f t="shared" si="15"/>
        <v>1996/QĐ-ĐHKT,ngày 27/05/2015 của Hiệu trưởng Trường ĐHKT-ĐHQGHN</v>
      </c>
      <c r="AQ99" s="35"/>
      <c r="AR99" s="35"/>
      <c r="AS99" s="35"/>
    </row>
    <row r="100" spans="2:45" ht="63" x14ac:dyDescent="0.25">
      <c r="B100" s="21">
        <v>94</v>
      </c>
      <c r="C100" s="22" t="e">
        <f>VLOOKUP(F100,'[4]tong K24'!$B$7:$C$571,2,0)</f>
        <v>#N/A</v>
      </c>
      <c r="D100" s="3"/>
      <c r="E100" s="4"/>
      <c r="F100" s="23"/>
      <c r="G100" s="24"/>
      <c r="H100" s="22" t="e">
        <f>VLOOKUP(F100,'[4]tong K24'!$B$7:$I$571,8,0)</f>
        <v>#N/A</v>
      </c>
      <c r="I100" s="22" t="e">
        <f>VLOOKUP(F100,'[4]tong K24'!$B$7:$G$571,6,0)</f>
        <v>#N/A</v>
      </c>
      <c r="J100" s="25" t="e">
        <f>VLOOKUP(F100,'[5]tong thong qua'!$B$2:$I$173,8,0)</f>
        <v>#N/A</v>
      </c>
      <c r="K100" s="25" t="e">
        <f>VLOOKUP(F100,'[5]tong thong qua'!$B$2:$G$173,6,0)</f>
        <v>#N/A</v>
      </c>
      <c r="L100" s="25" t="e">
        <f>VLOOKUP(F100,'[5]tong thong qua'!$B$2:$J$173,9,0)</f>
        <v>#N/A</v>
      </c>
      <c r="M100" s="25" t="s">
        <v>113</v>
      </c>
      <c r="N100" s="25"/>
      <c r="O100" s="25" t="e">
        <f>VLOOKUP(F100,'[5]tong thong qua'!$B$2:$K$173,10,0)</f>
        <v>#N/A</v>
      </c>
      <c r="P100" s="25" t="e">
        <f>VLOOKUP(F100,'[5]tong thong qua'!$B$2:$M$173,12,0)</f>
        <v>#N/A</v>
      </c>
      <c r="Q100" s="25" t="e">
        <f>VLOOKUP(F100,'[5]tong thong qua'!$B$2:$N$173,13,0)</f>
        <v>#N/A</v>
      </c>
      <c r="R100" s="25" t="e">
        <f>VLOOKUP(F100,'[5]tong thong qua'!$B$2:$P$173,15,0)</f>
        <v>#N/A</v>
      </c>
      <c r="S100" s="26" t="e">
        <f>VLOOKUP(F100,'[6]chen TL'!$G$2:$AL$65,32,0)</f>
        <v>#N/A</v>
      </c>
      <c r="T100" s="26"/>
      <c r="U100" s="27" t="e">
        <f>VLOOKUP(F100,'[6]chen TL'!$G$2:$AO$65,35,0)</f>
        <v>#N/A</v>
      </c>
      <c r="V100" s="21" t="e">
        <f t="shared" si="12"/>
        <v>#N/A</v>
      </c>
      <c r="W100" s="25"/>
      <c r="X100" s="25"/>
      <c r="Y100" s="26" t="e">
        <f>VLOOKUP(F100,'[6]chen TL'!$G$2:$AT$66,40,0)</f>
        <v>#N/A</v>
      </c>
      <c r="Z100" s="21" t="e">
        <f>VLOOKUP(F100,'[6]chen TL'!$G$2:$U$65,15,0)</f>
        <v>#N/A</v>
      </c>
      <c r="AA100" s="21" t="e">
        <f>VLOOKUP(F100,'[6]chen TL'!$G$2:$X$65,18,0)</f>
        <v>#N/A</v>
      </c>
      <c r="AB100" s="21" t="e">
        <f>VLOOKUP(F100,'[6]chen TL'!$G$2:$AA$65,21,0)</f>
        <v>#N/A</v>
      </c>
      <c r="AC100" s="21" t="e">
        <f>VLOOKUP(F100,'[6]chen TL'!$G$2:$AD$65,24,0)</f>
        <v>#N/A</v>
      </c>
      <c r="AD100" s="21" t="e">
        <f>VLOOKUP(F100,'[6]chen TL'!$G$2:$AG$65,27,0)</f>
        <v>#N/A</v>
      </c>
      <c r="AE100" s="21" t="e">
        <f>VLOOKUP(F100,'[6]chen TL'!$G$2:$AW$65,43,0)</f>
        <v>#N/A</v>
      </c>
      <c r="AF100" s="24"/>
      <c r="AG100" s="2"/>
      <c r="AH100" s="25"/>
      <c r="AI100" s="25"/>
      <c r="AJ100" s="25"/>
      <c r="AK100" s="22" t="str">
        <f t="shared" si="13"/>
        <v xml:space="preserve"> </v>
      </c>
      <c r="AL100" s="22" t="str">
        <f t="shared" si="14"/>
        <v xml:space="preserve"> </v>
      </c>
      <c r="AM100" s="29" t="s">
        <v>38</v>
      </c>
      <c r="AN100" s="30" t="s">
        <v>35</v>
      </c>
      <c r="AO100" s="24" t="s">
        <v>34</v>
      </c>
      <c r="AP100" s="30" t="str">
        <f t="shared" si="15"/>
        <v>1996/QĐ-ĐHKT,ngày 27/05/2015 của Hiệu trưởng Trường ĐHKT-ĐHQGHN</v>
      </c>
      <c r="AQ100" s="35"/>
      <c r="AS100" s="35"/>
    </row>
    <row r="101" spans="2:45" ht="63" x14ac:dyDescent="0.25">
      <c r="B101" s="21">
        <v>95</v>
      </c>
      <c r="C101" s="22" t="e">
        <f>VLOOKUP(F101,'[4]tong K24'!$B$7:$C$571,2,0)</f>
        <v>#N/A</v>
      </c>
      <c r="D101" s="3"/>
      <c r="E101" s="4"/>
      <c r="F101" s="23"/>
      <c r="G101" s="24"/>
      <c r="H101" s="22" t="e">
        <f>VLOOKUP(F101,'[4]tong K24'!$B$7:$I$571,8,0)</f>
        <v>#N/A</v>
      </c>
      <c r="I101" s="22" t="e">
        <f>VLOOKUP(F101,'[4]tong K24'!$B$7:$G$571,6,0)</f>
        <v>#N/A</v>
      </c>
      <c r="J101" s="25" t="e">
        <f>VLOOKUP(F101,'[5]tong thong qua'!$B$2:$I$173,8,0)</f>
        <v>#N/A</v>
      </c>
      <c r="K101" s="25" t="e">
        <f>VLOOKUP(F101,'[5]tong thong qua'!$B$2:$G$173,6,0)</f>
        <v>#N/A</v>
      </c>
      <c r="L101" s="25" t="e">
        <f>VLOOKUP(F101,'[5]tong thong qua'!$B$2:$J$173,9,0)</f>
        <v>#N/A</v>
      </c>
      <c r="M101" s="25" t="s">
        <v>105</v>
      </c>
      <c r="N101" s="25"/>
      <c r="O101" s="25" t="e">
        <f>VLOOKUP(F101,'[5]tong thong qua'!$B$2:$K$173,10,0)</f>
        <v>#N/A</v>
      </c>
      <c r="P101" s="25" t="e">
        <f>VLOOKUP(F101,'[5]tong thong qua'!$B$2:$M$173,12,0)</f>
        <v>#N/A</v>
      </c>
      <c r="Q101" s="25" t="e">
        <f>VLOOKUP(F101,'[5]tong thong qua'!$B$2:$N$173,13,0)</f>
        <v>#N/A</v>
      </c>
      <c r="R101" s="25" t="e">
        <f>VLOOKUP(F101,'[5]tong thong qua'!$B$2:$P$173,15,0)</f>
        <v>#N/A</v>
      </c>
      <c r="S101" s="26" t="e">
        <f>VLOOKUP(F101,'[6]chen TL'!$G$2:$AL$65,32,0)</f>
        <v>#N/A</v>
      </c>
      <c r="T101" s="26"/>
      <c r="U101" s="27" t="e">
        <f>VLOOKUP(F101,'[6]chen TL'!$G$2:$AO$65,35,0)</f>
        <v>#N/A</v>
      </c>
      <c r="V101" s="21" t="e">
        <f t="shared" si="12"/>
        <v>#N/A</v>
      </c>
      <c r="W101" s="25"/>
      <c r="X101" s="25"/>
      <c r="Y101" s="26" t="e">
        <f>VLOOKUP(F101,'[6]chen TL'!$G$2:$AT$66,40,0)</f>
        <v>#N/A</v>
      </c>
      <c r="Z101" s="21" t="e">
        <f>VLOOKUP(F101,'[6]chen TL'!$G$2:$U$65,15,0)</f>
        <v>#N/A</v>
      </c>
      <c r="AA101" s="21" t="e">
        <f>VLOOKUP(F101,'[6]chen TL'!$G$2:$X$65,18,0)</f>
        <v>#N/A</v>
      </c>
      <c r="AB101" s="21" t="e">
        <f>VLOOKUP(F101,'[6]chen TL'!$G$2:$AA$65,21,0)</f>
        <v>#N/A</v>
      </c>
      <c r="AC101" s="21" t="e">
        <f>VLOOKUP(F101,'[6]chen TL'!$G$2:$AD$65,24,0)</f>
        <v>#N/A</v>
      </c>
      <c r="AD101" s="21" t="e">
        <f>VLOOKUP(F101,'[6]chen TL'!$G$2:$AG$65,27,0)</f>
        <v>#N/A</v>
      </c>
      <c r="AE101" s="21" t="e">
        <f>VLOOKUP(F101,'[6]chen TL'!$G$2:$AW$65,43,0)</f>
        <v>#N/A</v>
      </c>
      <c r="AF101" s="24"/>
      <c r="AG101" s="2"/>
      <c r="AH101" s="25"/>
      <c r="AI101" s="25"/>
      <c r="AJ101" s="25"/>
      <c r="AK101" s="22" t="str">
        <f t="shared" si="13"/>
        <v xml:space="preserve"> </v>
      </c>
      <c r="AL101" s="22" t="str">
        <f t="shared" si="14"/>
        <v xml:space="preserve"> </v>
      </c>
      <c r="AM101" s="29" t="s">
        <v>38</v>
      </c>
      <c r="AN101" s="30" t="s">
        <v>35</v>
      </c>
      <c r="AO101" s="24" t="s">
        <v>34</v>
      </c>
      <c r="AP101" s="30" t="str">
        <f t="shared" si="15"/>
        <v>1996/QĐ-ĐHKT,ngày 27/05/2015 của Hiệu trưởng Trường ĐHKT-ĐHQGHN</v>
      </c>
      <c r="AQ101" s="35"/>
      <c r="AS101" s="35"/>
    </row>
    <row r="102" spans="2:45" ht="63" x14ac:dyDescent="0.25">
      <c r="B102" s="21">
        <v>96</v>
      </c>
      <c r="C102" s="22" t="e">
        <f>VLOOKUP(F102,'[4]tong K24'!$B$7:$C$571,2,0)</f>
        <v>#N/A</v>
      </c>
      <c r="D102" s="3"/>
      <c r="E102" s="4"/>
      <c r="F102" s="23"/>
      <c r="G102" s="24"/>
      <c r="H102" s="22" t="e">
        <f>VLOOKUP(F102,'[4]tong K24'!$B$7:$I$571,8,0)</f>
        <v>#N/A</v>
      </c>
      <c r="I102" s="22" t="e">
        <f>VLOOKUP(F102,'[4]tong K24'!$B$7:$G$571,6,0)</f>
        <v>#N/A</v>
      </c>
      <c r="J102" s="25" t="e">
        <f>VLOOKUP(F102,'[5]tong thong qua'!$B$2:$I$173,8,0)</f>
        <v>#N/A</v>
      </c>
      <c r="K102" s="25" t="e">
        <f>VLOOKUP(F102,'[5]tong thong qua'!$B$2:$G$173,6,0)</f>
        <v>#N/A</v>
      </c>
      <c r="L102" s="25" t="e">
        <f>VLOOKUP(F102,'[5]tong thong qua'!$B$2:$J$173,9,0)</f>
        <v>#N/A</v>
      </c>
      <c r="M102" s="25" t="s">
        <v>114</v>
      </c>
      <c r="N102" s="25"/>
      <c r="O102" s="25" t="e">
        <f>VLOOKUP(F102,'[5]tong thong qua'!$B$2:$K$173,10,0)</f>
        <v>#N/A</v>
      </c>
      <c r="P102" s="25" t="e">
        <f>VLOOKUP(F102,'[5]tong thong qua'!$B$2:$M$173,12,0)</f>
        <v>#N/A</v>
      </c>
      <c r="Q102" s="25" t="e">
        <f>VLOOKUP(F102,'[5]tong thong qua'!$B$2:$N$173,13,0)</f>
        <v>#N/A</v>
      </c>
      <c r="R102" s="25" t="e">
        <f>VLOOKUP(F102,'[5]tong thong qua'!$B$2:$P$173,15,0)</f>
        <v>#N/A</v>
      </c>
      <c r="S102" s="26" t="e">
        <f>VLOOKUP(F102,'[6]chen TL'!$G$2:$AL$65,32,0)</f>
        <v>#N/A</v>
      </c>
      <c r="T102" s="26"/>
      <c r="U102" s="27" t="e">
        <f>VLOOKUP(F102,'[6]chen TL'!$G$2:$AO$65,35,0)</f>
        <v>#N/A</v>
      </c>
      <c r="V102" s="21" t="e">
        <f t="shared" si="12"/>
        <v>#N/A</v>
      </c>
      <c r="W102" s="25"/>
      <c r="X102" s="25"/>
      <c r="Y102" s="26" t="e">
        <f>VLOOKUP(F102,'[6]chen TL'!$G$2:$AT$66,40,0)</f>
        <v>#N/A</v>
      </c>
      <c r="Z102" s="21" t="e">
        <f>VLOOKUP(F102,'[6]chen TL'!$G$2:$U$65,15,0)</f>
        <v>#N/A</v>
      </c>
      <c r="AA102" s="21" t="e">
        <f>VLOOKUP(F102,'[6]chen TL'!$G$2:$X$65,18,0)</f>
        <v>#N/A</v>
      </c>
      <c r="AB102" s="21" t="e">
        <f>VLOOKUP(F102,'[6]chen TL'!$G$2:$AA$65,21,0)</f>
        <v>#N/A</v>
      </c>
      <c r="AC102" s="21" t="e">
        <f>VLOOKUP(F102,'[6]chen TL'!$G$2:$AD$65,24,0)</f>
        <v>#N/A</v>
      </c>
      <c r="AD102" s="21" t="e">
        <f>VLOOKUP(F102,'[6]chen TL'!$G$2:$AG$65,27,0)</f>
        <v>#N/A</v>
      </c>
      <c r="AE102" s="21" t="e">
        <f>VLOOKUP(F102,'[6]chen TL'!$G$2:$AW$65,43,0)</f>
        <v>#N/A</v>
      </c>
      <c r="AF102" s="24"/>
      <c r="AG102" s="2"/>
      <c r="AH102" s="25"/>
      <c r="AI102" s="25"/>
      <c r="AJ102" s="25"/>
      <c r="AK102" s="22" t="str">
        <f t="shared" si="13"/>
        <v xml:space="preserve"> </v>
      </c>
      <c r="AL102" s="22" t="str">
        <f t="shared" si="14"/>
        <v xml:space="preserve"> </v>
      </c>
      <c r="AM102" s="29" t="s">
        <v>38</v>
      </c>
      <c r="AN102" s="30" t="s">
        <v>35</v>
      </c>
      <c r="AO102" s="24" t="s">
        <v>34</v>
      </c>
      <c r="AP102" s="30" t="str">
        <f t="shared" si="15"/>
        <v>1996/QĐ-ĐHKT,ngày 27/05/2015 của Hiệu trưởng Trường ĐHKT-ĐHQGHN</v>
      </c>
      <c r="AQ102" s="35"/>
      <c r="AS102" s="35"/>
    </row>
    <row r="103" spans="2:45" ht="63" x14ac:dyDescent="0.25">
      <c r="B103" s="21">
        <v>97</v>
      </c>
      <c r="C103" s="22" t="e">
        <f>VLOOKUP(F103,'[4]tong K24'!$B$7:$C$571,2,0)</f>
        <v>#N/A</v>
      </c>
      <c r="D103" s="3"/>
      <c r="E103" s="4"/>
      <c r="F103" s="23"/>
      <c r="G103" s="24"/>
      <c r="H103" s="22" t="e">
        <f>VLOOKUP(F103,'[4]tong K24'!$B$7:$I$571,8,0)</f>
        <v>#N/A</v>
      </c>
      <c r="I103" s="22" t="e">
        <f>VLOOKUP(F103,'[4]tong K24'!$B$7:$G$571,6,0)</f>
        <v>#N/A</v>
      </c>
      <c r="J103" s="25" t="e">
        <f>VLOOKUP(F103,'[5]tong thong qua'!$B$2:$I$173,8,0)</f>
        <v>#N/A</v>
      </c>
      <c r="K103" s="25" t="e">
        <f>VLOOKUP(F103,'[5]tong thong qua'!$B$2:$G$173,6,0)</f>
        <v>#N/A</v>
      </c>
      <c r="L103" s="25" t="e">
        <f>VLOOKUP(F103,'[5]tong thong qua'!$B$2:$J$173,9,0)</f>
        <v>#N/A</v>
      </c>
      <c r="M103" s="25" t="s">
        <v>113</v>
      </c>
      <c r="N103" s="25"/>
      <c r="O103" s="25" t="e">
        <f>VLOOKUP(F103,'[5]tong thong qua'!$B$2:$K$173,10,0)</f>
        <v>#N/A</v>
      </c>
      <c r="P103" s="25" t="e">
        <f>VLOOKUP(F103,'[5]tong thong qua'!$B$2:$M$173,12,0)</f>
        <v>#N/A</v>
      </c>
      <c r="Q103" s="25" t="e">
        <f>VLOOKUP(F103,'[5]tong thong qua'!$B$2:$N$173,13,0)</f>
        <v>#N/A</v>
      </c>
      <c r="R103" s="25" t="e">
        <f>VLOOKUP(F103,'[5]tong thong qua'!$B$2:$P$173,15,0)</f>
        <v>#N/A</v>
      </c>
      <c r="S103" s="26" t="e">
        <f>VLOOKUP(F103,'[6]chen TL'!$G$2:$AL$65,32,0)</f>
        <v>#N/A</v>
      </c>
      <c r="T103" s="26"/>
      <c r="U103" s="27" t="e">
        <f>VLOOKUP(F103,'[6]chen TL'!$G$2:$AO$65,35,0)</f>
        <v>#N/A</v>
      </c>
      <c r="V103" s="21" t="e">
        <f t="shared" si="12"/>
        <v>#N/A</v>
      </c>
      <c r="W103" s="25"/>
      <c r="X103" s="25"/>
      <c r="Y103" s="26" t="e">
        <f>VLOOKUP(F103,'[6]chen TL'!$G$2:$AT$66,40,0)</f>
        <v>#N/A</v>
      </c>
      <c r="Z103" s="21" t="e">
        <f>VLOOKUP(F103,'[6]chen TL'!$G$2:$U$65,15,0)</f>
        <v>#N/A</v>
      </c>
      <c r="AA103" s="21" t="e">
        <f>VLOOKUP(F103,'[6]chen TL'!$G$2:$X$65,18,0)</f>
        <v>#N/A</v>
      </c>
      <c r="AB103" s="21" t="e">
        <f>VLOOKUP(F103,'[6]chen TL'!$G$2:$AA$65,21,0)</f>
        <v>#N/A</v>
      </c>
      <c r="AC103" s="21" t="e">
        <f>VLOOKUP(F103,'[6]chen TL'!$G$2:$AD$65,24,0)</f>
        <v>#N/A</v>
      </c>
      <c r="AD103" s="21" t="e">
        <f>VLOOKUP(F103,'[6]chen TL'!$G$2:$AG$65,27,0)</f>
        <v>#N/A</v>
      </c>
      <c r="AE103" s="21" t="e">
        <f>VLOOKUP(F103,'[6]chen TL'!$G$2:$AW$65,43,0)</f>
        <v>#N/A</v>
      </c>
      <c r="AF103" s="24"/>
      <c r="AG103" s="2"/>
      <c r="AH103" s="25"/>
      <c r="AI103" s="25"/>
      <c r="AJ103" s="25"/>
      <c r="AK103" s="22" t="str">
        <f t="shared" si="13"/>
        <v xml:space="preserve"> </v>
      </c>
      <c r="AL103" s="22" t="str">
        <f t="shared" si="14"/>
        <v xml:space="preserve"> </v>
      </c>
      <c r="AM103" s="29" t="s">
        <v>38</v>
      </c>
      <c r="AN103" s="30" t="s">
        <v>35</v>
      </c>
      <c r="AO103" s="24" t="s">
        <v>34</v>
      </c>
      <c r="AP103" s="30" t="str">
        <f t="shared" si="15"/>
        <v>1996/QĐ-ĐHKT,ngày 27/05/2015 của Hiệu trưởng Trường ĐHKT-ĐHQGHN</v>
      </c>
      <c r="AQ103" s="35"/>
      <c r="AS103" s="35"/>
    </row>
    <row r="104" spans="2:45" ht="63" x14ac:dyDescent="0.25">
      <c r="B104" s="21">
        <v>98</v>
      </c>
      <c r="C104" s="22" t="e">
        <f>VLOOKUP(F104,'[4]tong K24'!$B$7:$C$571,2,0)</f>
        <v>#N/A</v>
      </c>
      <c r="D104" s="3"/>
      <c r="E104" s="4"/>
      <c r="F104" s="23"/>
      <c r="G104" s="24"/>
      <c r="H104" s="22" t="e">
        <f>VLOOKUP(F104,'[4]tong K24'!$B$7:$I$571,8,0)</f>
        <v>#N/A</v>
      </c>
      <c r="I104" s="22" t="e">
        <f>VLOOKUP(F104,'[4]tong K24'!$B$7:$G$571,6,0)</f>
        <v>#N/A</v>
      </c>
      <c r="J104" s="25" t="e">
        <f>VLOOKUP(F104,'[5]tong thong qua'!$B$2:$I$173,8,0)</f>
        <v>#N/A</v>
      </c>
      <c r="K104" s="25" t="e">
        <f>VLOOKUP(F104,'[5]tong thong qua'!$B$2:$G$173,6,0)</f>
        <v>#N/A</v>
      </c>
      <c r="L104" s="25" t="e">
        <f>VLOOKUP(F104,'[5]tong thong qua'!$B$2:$J$173,9,0)</f>
        <v>#N/A</v>
      </c>
      <c r="M104" s="25" t="s">
        <v>105</v>
      </c>
      <c r="N104" s="25"/>
      <c r="O104" s="25" t="e">
        <f>VLOOKUP(F104,'[5]tong thong qua'!$B$2:$K$173,10,0)</f>
        <v>#N/A</v>
      </c>
      <c r="P104" s="25" t="e">
        <f>VLOOKUP(F104,'[5]tong thong qua'!$B$2:$M$173,12,0)</f>
        <v>#N/A</v>
      </c>
      <c r="Q104" s="25" t="e">
        <f>VLOOKUP(F104,'[5]tong thong qua'!$B$2:$N$173,13,0)</f>
        <v>#N/A</v>
      </c>
      <c r="R104" s="25" t="e">
        <f>VLOOKUP(F104,'[5]tong thong qua'!$B$2:$P$173,15,0)</f>
        <v>#N/A</v>
      </c>
      <c r="S104" s="26" t="e">
        <f>VLOOKUP(F104,'[6]chen TL'!$G$2:$AL$65,32,0)</f>
        <v>#N/A</v>
      </c>
      <c r="T104" s="26"/>
      <c r="U104" s="27" t="e">
        <f>VLOOKUP(F104,'[6]chen TL'!$G$2:$AO$65,35,0)</f>
        <v>#N/A</v>
      </c>
      <c r="V104" s="21" t="e">
        <f t="shared" si="12"/>
        <v>#N/A</v>
      </c>
      <c r="W104" s="25"/>
      <c r="X104" s="25"/>
      <c r="Y104" s="26" t="e">
        <f>VLOOKUP(F104,'[6]chen TL'!$G$2:$AT$66,40,0)</f>
        <v>#N/A</v>
      </c>
      <c r="Z104" s="21" t="e">
        <f>VLOOKUP(F104,'[6]chen TL'!$G$2:$U$65,15,0)</f>
        <v>#N/A</v>
      </c>
      <c r="AA104" s="21" t="e">
        <f>VLOOKUP(F104,'[6]chen TL'!$G$2:$X$65,18,0)</f>
        <v>#N/A</v>
      </c>
      <c r="AB104" s="21" t="e">
        <f>VLOOKUP(F104,'[6]chen TL'!$G$2:$AA$65,21,0)</f>
        <v>#N/A</v>
      </c>
      <c r="AC104" s="21" t="e">
        <f>VLOOKUP(F104,'[6]chen TL'!$G$2:$AD$65,24,0)</f>
        <v>#N/A</v>
      </c>
      <c r="AD104" s="21" t="e">
        <f>VLOOKUP(F104,'[6]chen TL'!$G$2:$AG$65,27,0)</f>
        <v>#N/A</v>
      </c>
      <c r="AE104" s="21" t="e">
        <f>VLOOKUP(F104,'[6]chen TL'!$G$2:$AW$65,43,0)</f>
        <v>#N/A</v>
      </c>
      <c r="AF104" s="24"/>
      <c r="AG104" s="2"/>
      <c r="AH104" s="25"/>
      <c r="AI104" s="25"/>
      <c r="AJ104" s="25"/>
      <c r="AK104" s="22" t="str">
        <f t="shared" si="13"/>
        <v xml:space="preserve"> </v>
      </c>
      <c r="AL104" s="22" t="str">
        <f t="shared" si="14"/>
        <v xml:space="preserve"> </v>
      </c>
      <c r="AM104" s="29" t="s">
        <v>38</v>
      </c>
      <c r="AN104" s="30" t="s">
        <v>35</v>
      </c>
      <c r="AO104" s="24" t="s">
        <v>34</v>
      </c>
      <c r="AP104" s="30" t="str">
        <f t="shared" si="15"/>
        <v>1996/QĐ-ĐHKT,ngày 27/05/2015 của Hiệu trưởng Trường ĐHKT-ĐHQGHN</v>
      </c>
      <c r="AQ104" s="30"/>
      <c r="AR104" s="7"/>
      <c r="AS104" s="35"/>
    </row>
    <row r="105" spans="2:45" ht="63" x14ac:dyDescent="0.25">
      <c r="B105" s="21">
        <v>99</v>
      </c>
      <c r="C105" s="22" t="e">
        <f>VLOOKUP(F105,'[4]tong K24'!$B$7:$C$571,2,0)</f>
        <v>#N/A</v>
      </c>
      <c r="D105" s="3"/>
      <c r="E105" s="4"/>
      <c r="F105" s="23"/>
      <c r="G105" s="24"/>
      <c r="H105" s="22" t="e">
        <f>VLOOKUP(F105,'[4]tong K24'!$B$7:$I$571,8,0)</f>
        <v>#N/A</v>
      </c>
      <c r="I105" s="22" t="e">
        <f>VLOOKUP(F105,'[4]tong K24'!$B$7:$G$571,6,0)</f>
        <v>#N/A</v>
      </c>
      <c r="J105" s="25" t="e">
        <f>VLOOKUP(F105,'[5]tong thong qua'!$B$2:$I$173,8,0)</f>
        <v>#N/A</v>
      </c>
      <c r="K105" s="25" t="e">
        <f>VLOOKUP(F105,'[5]tong thong qua'!$B$2:$G$173,6,0)</f>
        <v>#N/A</v>
      </c>
      <c r="L105" s="25" t="e">
        <f>VLOOKUP(F105,'[5]tong thong qua'!$B$2:$J$173,9,0)</f>
        <v>#N/A</v>
      </c>
      <c r="M105" s="25" t="s">
        <v>105</v>
      </c>
      <c r="N105" s="25"/>
      <c r="O105" s="25" t="e">
        <f>VLOOKUP(F105,'[5]tong thong qua'!$B$2:$K$173,10,0)</f>
        <v>#N/A</v>
      </c>
      <c r="P105" s="25" t="e">
        <f>VLOOKUP(F105,'[5]tong thong qua'!$B$2:$M$173,12,0)</f>
        <v>#N/A</v>
      </c>
      <c r="Q105" s="25" t="e">
        <f>VLOOKUP(F105,'[5]tong thong qua'!$B$2:$N$173,13,0)</f>
        <v>#N/A</v>
      </c>
      <c r="R105" s="25" t="e">
        <f>VLOOKUP(F105,'[5]tong thong qua'!$B$2:$P$173,15,0)</f>
        <v>#N/A</v>
      </c>
      <c r="S105" s="26" t="e">
        <f>VLOOKUP(F105,'[6]chen TL'!$G$2:$AL$65,32,0)</f>
        <v>#N/A</v>
      </c>
      <c r="T105" s="26"/>
      <c r="U105" s="27" t="e">
        <f>VLOOKUP(F105,'[6]chen TL'!$G$2:$AO$65,35,0)</f>
        <v>#N/A</v>
      </c>
      <c r="V105" s="21" t="e">
        <f t="shared" si="12"/>
        <v>#N/A</v>
      </c>
      <c r="W105" s="25"/>
      <c r="X105" s="25"/>
      <c r="Y105" s="26" t="e">
        <f>VLOOKUP(F105,'[6]chen TL'!$G$2:$AT$66,40,0)</f>
        <v>#N/A</v>
      </c>
      <c r="Z105" s="21" t="e">
        <f>VLOOKUP(F105,'[6]chen TL'!$G$2:$U$65,15,0)</f>
        <v>#N/A</v>
      </c>
      <c r="AA105" s="21" t="e">
        <f>VLOOKUP(F105,'[6]chen TL'!$G$2:$X$65,18,0)</f>
        <v>#N/A</v>
      </c>
      <c r="AB105" s="21" t="e">
        <f>VLOOKUP(F105,'[6]chen TL'!$G$2:$AA$65,21,0)</f>
        <v>#N/A</v>
      </c>
      <c r="AC105" s="21" t="e">
        <f>VLOOKUP(F105,'[6]chen TL'!$G$2:$AD$65,24,0)</f>
        <v>#N/A</v>
      </c>
      <c r="AD105" s="21" t="e">
        <f>VLOOKUP(F105,'[6]chen TL'!$G$2:$AG$65,27,0)</f>
        <v>#N/A</v>
      </c>
      <c r="AE105" s="21" t="e">
        <f>VLOOKUP(F105,'[6]chen TL'!$G$2:$AW$65,43,0)</f>
        <v>#N/A</v>
      </c>
      <c r="AF105" s="24"/>
      <c r="AG105" s="2"/>
      <c r="AH105" s="25"/>
      <c r="AI105" s="25"/>
      <c r="AJ105" s="25"/>
      <c r="AK105" s="22" t="str">
        <f t="shared" si="13"/>
        <v xml:space="preserve"> </v>
      </c>
      <c r="AL105" s="22" t="str">
        <f t="shared" si="14"/>
        <v xml:space="preserve"> </v>
      </c>
      <c r="AM105" s="29" t="s">
        <v>38</v>
      </c>
      <c r="AN105" s="30" t="s">
        <v>35</v>
      </c>
      <c r="AO105" s="24" t="s">
        <v>34</v>
      </c>
      <c r="AP105" s="30" t="str">
        <f t="shared" si="15"/>
        <v>1996/QĐ-ĐHKT,ngày 27/05/2015 của Hiệu trưởng Trường ĐHKT-ĐHQGHN</v>
      </c>
      <c r="AQ105" s="35"/>
      <c r="AR105" s="35"/>
      <c r="AS105" s="35"/>
    </row>
    <row r="106" spans="2:45" ht="63" x14ac:dyDescent="0.25">
      <c r="B106" s="21">
        <v>100</v>
      </c>
      <c r="C106" s="22" t="e">
        <f>VLOOKUP(F106,'[4]tong K24'!$B$7:$C$571,2,0)</f>
        <v>#N/A</v>
      </c>
      <c r="D106" s="3"/>
      <c r="E106" s="4"/>
      <c r="F106" s="23"/>
      <c r="G106" s="24"/>
      <c r="H106" s="22" t="e">
        <f>VLOOKUP(F106,'[4]tong K24'!$B$7:$I$571,8,0)</f>
        <v>#N/A</v>
      </c>
      <c r="I106" s="22" t="e">
        <f>VLOOKUP(F106,'[4]tong K24'!$B$7:$G$571,6,0)</f>
        <v>#N/A</v>
      </c>
      <c r="J106" s="25" t="e">
        <f>VLOOKUP(F106,'[5]tong thong qua'!$B$2:$I$173,8,0)</f>
        <v>#N/A</v>
      </c>
      <c r="K106" s="25" t="e">
        <f>VLOOKUP(F106,'[5]tong thong qua'!$B$2:$G$173,6,0)</f>
        <v>#N/A</v>
      </c>
      <c r="L106" s="25" t="e">
        <f>VLOOKUP(F106,'[5]tong thong qua'!$B$2:$J$173,9,0)</f>
        <v>#N/A</v>
      </c>
      <c r="M106" s="25" t="s">
        <v>105</v>
      </c>
      <c r="N106" s="25"/>
      <c r="O106" s="25" t="e">
        <f>VLOOKUP(F106,'[5]tong thong qua'!$B$2:$K$173,10,0)</f>
        <v>#N/A</v>
      </c>
      <c r="P106" s="25" t="e">
        <f>VLOOKUP(F106,'[5]tong thong qua'!$B$2:$M$173,12,0)</f>
        <v>#N/A</v>
      </c>
      <c r="Q106" s="25" t="e">
        <f>VLOOKUP(F106,'[5]tong thong qua'!$B$2:$N$173,13,0)</f>
        <v>#N/A</v>
      </c>
      <c r="R106" s="25" t="e">
        <f>VLOOKUP(F106,'[5]tong thong qua'!$B$2:$P$173,15,0)</f>
        <v>#N/A</v>
      </c>
      <c r="S106" s="26" t="e">
        <f>VLOOKUP(F106,'[6]chen TL'!$G$2:$AL$65,32,0)</f>
        <v>#N/A</v>
      </c>
      <c r="T106" s="26"/>
      <c r="U106" s="27" t="e">
        <f>VLOOKUP(F106,'[6]chen TL'!$G$2:$AO$65,35,0)</f>
        <v>#N/A</v>
      </c>
      <c r="V106" s="21" t="e">
        <f t="shared" si="12"/>
        <v>#N/A</v>
      </c>
      <c r="W106" s="25"/>
      <c r="X106" s="25"/>
      <c r="Y106" s="26" t="e">
        <f>VLOOKUP(F106,'[6]chen TL'!$G$2:$AT$66,40,0)</f>
        <v>#N/A</v>
      </c>
      <c r="Z106" s="21" t="e">
        <f>VLOOKUP(F106,'[6]chen TL'!$G$2:$U$65,15,0)</f>
        <v>#N/A</v>
      </c>
      <c r="AA106" s="21" t="e">
        <f>VLOOKUP(F106,'[6]chen TL'!$G$2:$X$65,18,0)</f>
        <v>#N/A</v>
      </c>
      <c r="AB106" s="21" t="e">
        <f>VLOOKUP(F106,'[6]chen TL'!$G$2:$AA$65,21,0)</f>
        <v>#N/A</v>
      </c>
      <c r="AC106" s="21" t="e">
        <f>VLOOKUP(F106,'[6]chen TL'!$G$2:$AD$65,24,0)</f>
        <v>#N/A</v>
      </c>
      <c r="AD106" s="21" t="e">
        <f>VLOOKUP(F106,'[6]chen TL'!$G$2:$AG$65,27,0)</f>
        <v>#N/A</v>
      </c>
      <c r="AE106" s="21" t="e">
        <f>VLOOKUP(F106,'[6]chen TL'!$G$2:$AW$65,43,0)</f>
        <v>#N/A</v>
      </c>
      <c r="AF106" s="24"/>
      <c r="AG106" s="2"/>
      <c r="AH106" s="25"/>
      <c r="AI106" s="25"/>
      <c r="AJ106" s="25"/>
      <c r="AK106" s="22" t="str">
        <f t="shared" si="13"/>
        <v xml:space="preserve"> </v>
      </c>
      <c r="AL106" s="22" t="str">
        <f t="shared" si="14"/>
        <v xml:space="preserve"> </v>
      </c>
      <c r="AM106" s="29" t="s">
        <v>38</v>
      </c>
      <c r="AN106" s="30" t="s">
        <v>35</v>
      </c>
      <c r="AO106" s="24" t="s">
        <v>34</v>
      </c>
      <c r="AP106" s="30" t="str">
        <f t="shared" si="15"/>
        <v>1996/QĐ-ĐHKT,ngày 27/05/2015 của Hiệu trưởng Trường ĐHKT-ĐHQGHN</v>
      </c>
      <c r="AQ106" s="35"/>
      <c r="AS106" s="35"/>
    </row>
    <row r="107" spans="2:45" ht="63" x14ac:dyDescent="0.25">
      <c r="B107" s="21">
        <v>101</v>
      </c>
      <c r="C107" s="22" t="e">
        <f>VLOOKUP(F107,'[4]tong K24'!$B$7:$C$571,2,0)</f>
        <v>#N/A</v>
      </c>
      <c r="D107" s="3"/>
      <c r="E107" s="4"/>
      <c r="F107" s="23"/>
      <c r="G107" s="24"/>
      <c r="H107" s="22" t="e">
        <f>VLOOKUP(F107,'[4]tong K24'!$B$7:$I$571,8,0)</f>
        <v>#N/A</v>
      </c>
      <c r="I107" s="22" t="e">
        <f>VLOOKUP(F107,'[4]tong K24'!$B$7:$G$571,6,0)</f>
        <v>#N/A</v>
      </c>
      <c r="J107" s="25" t="e">
        <f>VLOOKUP(F107,'[5]tong thong qua'!$B$2:$I$173,8,0)</f>
        <v>#N/A</v>
      </c>
      <c r="K107" s="25" t="e">
        <f>VLOOKUP(F107,'[5]tong thong qua'!$B$2:$G$173,6,0)</f>
        <v>#N/A</v>
      </c>
      <c r="L107" s="25" t="e">
        <f>VLOOKUP(F107,'[5]tong thong qua'!$B$2:$J$173,9,0)</f>
        <v>#N/A</v>
      </c>
      <c r="M107" s="25" t="s">
        <v>114</v>
      </c>
      <c r="N107" s="25"/>
      <c r="O107" s="25" t="e">
        <f>VLOOKUP(F107,'[5]tong thong qua'!$B$2:$K$173,10,0)</f>
        <v>#N/A</v>
      </c>
      <c r="P107" s="25" t="e">
        <f>VLOOKUP(F107,'[5]tong thong qua'!$B$2:$M$173,12,0)</f>
        <v>#N/A</v>
      </c>
      <c r="Q107" s="25" t="e">
        <f>VLOOKUP(F107,'[5]tong thong qua'!$B$2:$N$173,13,0)</f>
        <v>#N/A</v>
      </c>
      <c r="R107" s="25" t="e">
        <f>VLOOKUP(F107,'[5]tong thong qua'!$B$2:$P$173,15,0)</f>
        <v>#N/A</v>
      </c>
      <c r="S107" s="26" t="e">
        <f>VLOOKUP(F107,'[6]chen TL'!$G$2:$AL$65,32,0)</f>
        <v>#N/A</v>
      </c>
      <c r="T107" s="26"/>
      <c r="U107" s="27" t="e">
        <f>VLOOKUP(F107,'[6]chen TL'!$G$2:$AO$65,35,0)</f>
        <v>#N/A</v>
      </c>
      <c r="V107" s="21" t="e">
        <f t="shared" si="12"/>
        <v>#N/A</v>
      </c>
      <c r="W107" s="25"/>
      <c r="X107" s="25"/>
      <c r="Y107" s="26" t="e">
        <f>VLOOKUP(F107,'[6]chen TL'!$G$2:$AT$66,40,0)</f>
        <v>#N/A</v>
      </c>
      <c r="Z107" s="21" t="e">
        <f>VLOOKUP(F107,'[6]chen TL'!$G$2:$U$65,15,0)</f>
        <v>#N/A</v>
      </c>
      <c r="AA107" s="21" t="e">
        <f>VLOOKUP(F107,'[6]chen TL'!$G$2:$X$65,18,0)</f>
        <v>#N/A</v>
      </c>
      <c r="AB107" s="21" t="e">
        <f>VLOOKUP(F107,'[6]chen TL'!$G$2:$AA$65,21,0)</f>
        <v>#N/A</v>
      </c>
      <c r="AC107" s="21" t="e">
        <f>VLOOKUP(F107,'[6]chen TL'!$G$2:$AD$65,24,0)</f>
        <v>#N/A</v>
      </c>
      <c r="AD107" s="21" t="e">
        <f>VLOOKUP(F107,'[6]chen TL'!$G$2:$AG$65,27,0)</f>
        <v>#N/A</v>
      </c>
      <c r="AE107" s="21" t="e">
        <f>VLOOKUP(F107,'[6]chen TL'!$G$2:$AW$65,43,0)</f>
        <v>#N/A</v>
      </c>
      <c r="AF107" s="24"/>
      <c r="AG107" s="2"/>
      <c r="AH107" s="25"/>
      <c r="AI107" s="25"/>
      <c r="AJ107" s="25"/>
      <c r="AK107" s="22" t="str">
        <f t="shared" si="13"/>
        <v xml:space="preserve"> </v>
      </c>
      <c r="AL107" s="22" t="str">
        <f t="shared" si="14"/>
        <v xml:space="preserve"> </v>
      </c>
      <c r="AM107" s="29" t="s">
        <v>38</v>
      </c>
      <c r="AN107" s="30" t="s">
        <v>35</v>
      </c>
      <c r="AO107" s="24" t="s">
        <v>34</v>
      </c>
      <c r="AP107" s="30" t="str">
        <f t="shared" si="15"/>
        <v>1996/QĐ-ĐHKT,ngày 27/05/2015 của Hiệu trưởng Trường ĐHKT-ĐHQGHN</v>
      </c>
      <c r="AQ107" s="35"/>
      <c r="AS107" s="35"/>
    </row>
    <row r="108" spans="2:45" ht="63" x14ac:dyDescent="0.25">
      <c r="B108" s="21">
        <v>102</v>
      </c>
      <c r="C108" s="22" t="e">
        <f>VLOOKUP(F108,'[4]tong K24'!$B$7:$C$571,2,0)</f>
        <v>#N/A</v>
      </c>
      <c r="D108" s="3"/>
      <c r="E108" s="4"/>
      <c r="F108" s="23"/>
      <c r="G108" s="24"/>
      <c r="H108" s="22" t="e">
        <f>VLOOKUP(F108,'[4]tong K24'!$B$7:$I$571,8,0)</f>
        <v>#N/A</v>
      </c>
      <c r="I108" s="22" t="e">
        <f>VLOOKUP(F108,'[4]tong K24'!$B$7:$G$571,6,0)</f>
        <v>#N/A</v>
      </c>
      <c r="J108" s="25" t="e">
        <f>VLOOKUP(F108,'[5]tong thong qua'!$B$2:$I$173,8,0)</f>
        <v>#N/A</v>
      </c>
      <c r="K108" s="25" t="e">
        <f>VLOOKUP(F108,'[5]tong thong qua'!$B$2:$G$173,6,0)</f>
        <v>#N/A</v>
      </c>
      <c r="L108" s="25" t="e">
        <f>VLOOKUP(F108,'[5]tong thong qua'!$B$2:$J$173,9,0)</f>
        <v>#N/A</v>
      </c>
      <c r="M108" s="25" t="s">
        <v>127</v>
      </c>
      <c r="N108" s="25"/>
      <c r="O108" s="25" t="e">
        <f>VLOOKUP(F108,'[5]tong thong qua'!$B$2:$K$173,10,0)</f>
        <v>#N/A</v>
      </c>
      <c r="P108" s="25" t="e">
        <f>VLOOKUP(F108,'[5]tong thong qua'!$B$2:$M$173,12,0)</f>
        <v>#N/A</v>
      </c>
      <c r="Q108" s="25" t="e">
        <f>VLOOKUP(F108,'[5]tong thong qua'!$B$2:$N$173,13,0)</f>
        <v>#N/A</v>
      </c>
      <c r="R108" s="25" t="e">
        <f>VLOOKUP(F108,'[5]tong thong qua'!$B$2:$P$173,15,0)</f>
        <v>#N/A</v>
      </c>
      <c r="S108" s="26" t="e">
        <f>VLOOKUP(F108,'[6]chen TL'!$G$2:$AL$65,32,0)</f>
        <v>#N/A</v>
      </c>
      <c r="T108" s="26"/>
      <c r="U108" s="27" t="e">
        <f>VLOOKUP(F108,'[6]chen TL'!$G$2:$AO$65,35,0)</f>
        <v>#N/A</v>
      </c>
      <c r="V108" s="21" t="e">
        <f t="shared" si="12"/>
        <v>#N/A</v>
      </c>
      <c r="W108" s="25"/>
      <c r="X108" s="25"/>
      <c r="Y108" s="26" t="e">
        <f>VLOOKUP(F108,'[6]chen TL'!$G$2:$AT$66,40,0)</f>
        <v>#N/A</v>
      </c>
      <c r="Z108" s="21" t="e">
        <f>VLOOKUP(F108,'[6]chen TL'!$G$2:$U$65,15,0)</f>
        <v>#N/A</v>
      </c>
      <c r="AA108" s="21" t="e">
        <f>VLOOKUP(F108,'[6]chen TL'!$G$2:$X$65,18,0)</f>
        <v>#N/A</v>
      </c>
      <c r="AB108" s="21" t="e">
        <f>VLOOKUP(F108,'[6]chen TL'!$G$2:$AA$65,21,0)</f>
        <v>#N/A</v>
      </c>
      <c r="AC108" s="21" t="e">
        <f>VLOOKUP(F108,'[6]chen TL'!$G$2:$AD$65,24,0)</f>
        <v>#N/A</v>
      </c>
      <c r="AD108" s="21" t="e">
        <f>VLOOKUP(F108,'[6]chen TL'!$G$2:$AG$65,27,0)</f>
        <v>#N/A</v>
      </c>
      <c r="AE108" s="21" t="e">
        <f>VLOOKUP(F108,'[6]chen TL'!$G$2:$AW$65,43,0)</f>
        <v>#N/A</v>
      </c>
      <c r="AF108" s="24"/>
      <c r="AG108" s="2"/>
      <c r="AH108" s="25"/>
      <c r="AI108" s="25"/>
      <c r="AJ108" s="25"/>
      <c r="AK108" s="22" t="str">
        <f t="shared" si="13"/>
        <v xml:space="preserve"> </v>
      </c>
      <c r="AL108" s="22" t="str">
        <f t="shared" si="14"/>
        <v xml:space="preserve"> </v>
      </c>
      <c r="AM108" s="29" t="s">
        <v>38</v>
      </c>
      <c r="AN108" s="30" t="s">
        <v>35</v>
      </c>
      <c r="AO108" s="24" t="s">
        <v>34</v>
      </c>
      <c r="AP108" s="30" t="str">
        <f t="shared" si="15"/>
        <v>1996/QĐ-ĐHKT,ngày 27/05/2015 của Hiệu trưởng Trường ĐHKT-ĐHQGHN</v>
      </c>
      <c r="AQ108" s="35"/>
      <c r="AS108" s="35"/>
    </row>
    <row r="109" spans="2:45" ht="63" x14ac:dyDescent="0.25">
      <c r="B109" s="21">
        <v>103</v>
      </c>
      <c r="C109" s="22" t="e">
        <f>VLOOKUP(F109,'[4]tong K24'!$B$7:$C$571,2,0)</f>
        <v>#N/A</v>
      </c>
      <c r="D109" s="3"/>
      <c r="E109" s="4"/>
      <c r="F109" s="23"/>
      <c r="G109" s="24"/>
      <c r="H109" s="22" t="e">
        <f>VLOOKUP(F109,'[4]tong K24'!$B$7:$I$571,8,0)</f>
        <v>#N/A</v>
      </c>
      <c r="I109" s="22" t="e">
        <f>VLOOKUP(F109,'[4]tong K24'!$B$7:$G$571,6,0)</f>
        <v>#N/A</v>
      </c>
      <c r="J109" s="25" t="e">
        <f>VLOOKUP(F109,'[5]tong thong qua'!$B$2:$I$173,8,0)</f>
        <v>#N/A</v>
      </c>
      <c r="K109" s="25" t="e">
        <f>VLOOKUP(F109,'[5]tong thong qua'!$B$2:$G$173,6,0)</f>
        <v>#N/A</v>
      </c>
      <c r="L109" s="25" t="e">
        <f>VLOOKUP(F109,'[5]tong thong qua'!$B$2:$J$173,9,0)</f>
        <v>#N/A</v>
      </c>
      <c r="M109" s="25" t="s">
        <v>105</v>
      </c>
      <c r="N109" s="25"/>
      <c r="O109" s="25" t="e">
        <f>VLOOKUP(F109,'[5]tong thong qua'!$B$2:$K$173,10,0)</f>
        <v>#N/A</v>
      </c>
      <c r="P109" s="25" t="e">
        <f>VLOOKUP(F109,'[5]tong thong qua'!$B$2:$M$173,12,0)</f>
        <v>#N/A</v>
      </c>
      <c r="Q109" s="25" t="e">
        <f>VLOOKUP(F109,'[5]tong thong qua'!$B$2:$N$173,13,0)</f>
        <v>#N/A</v>
      </c>
      <c r="R109" s="25" t="e">
        <f>VLOOKUP(F109,'[5]tong thong qua'!$B$2:$P$173,15,0)</f>
        <v>#N/A</v>
      </c>
      <c r="S109" s="26" t="e">
        <f>VLOOKUP(F109,'[6]chen TL'!$G$2:$AL$65,32,0)</f>
        <v>#N/A</v>
      </c>
      <c r="T109" s="26"/>
      <c r="U109" s="27" t="e">
        <f>VLOOKUP(F109,'[6]chen TL'!$G$2:$AO$65,35,0)</f>
        <v>#N/A</v>
      </c>
      <c r="V109" s="21" t="e">
        <f t="shared" si="12"/>
        <v>#N/A</v>
      </c>
      <c r="W109" s="25"/>
      <c r="X109" s="25"/>
      <c r="Y109" s="26" t="e">
        <f>VLOOKUP(F109,'[6]chen TL'!$G$2:$AT$66,40,0)</f>
        <v>#N/A</v>
      </c>
      <c r="Z109" s="21" t="e">
        <f>VLOOKUP(F109,'[6]chen TL'!$G$2:$U$65,15,0)</f>
        <v>#N/A</v>
      </c>
      <c r="AA109" s="21" t="e">
        <f>VLOOKUP(F109,'[6]chen TL'!$G$2:$X$65,18,0)</f>
        <v>#N/A</v>
      </c>
      <c r="AB109" s="21" t="e">
        <f>VLOOKUP(F109,'[6]chen TL'!$G$2:$AA$65,21,0)</f>
        <v>#N/A</v>
      </c>
      <c r="AC109" s="21" t="e">
        <f>VLOOKUP(F109,'[6]chen TL'!$G$2:$AD$65,24,0)</f>
        <v>#N/A</v>
      </c>
      <c r="AD109" s="21" t="e">
        <f>VLOOKUP(F109,'[6]chen TL'!$G$2:$AG$65,27,0)</f>
        <v>#N/A</v>
      </c>
      <c r="AE109" s="21" t="e">
        <f>VLOOKUP(F109,'[6]chen TL'!$G$2:$AW$65,43,0)</f>
        <v>#N/A</v>
      </c>
      <c r="AF109" s="24"/>
      <c r="AG109" s="2"/>
      <c r="AH109" s="25"/>
      <c r="AI109" s="25"/>
      <c r="AJ109" s="25"/>
      <c r="AK109" s="22" t="str">
        <f t="shared" si="13"/>
        <v xml:space="preserve"> </v>
      </c>
      <c r="AL109" s="22" t="str">
        <f t="shared" si="14"/>
        <v xml:space="preserve"> </v>
      </c>
      <c r="AM109" s="29" t="s">
        <v>38</v>
      </c>
      <c r="AN109" s="30" t="s">
        <v>35</v>
      </c>
      <c r="AO109" s="24" t="s">
        <v>34</v>
      </c>
      <c r="AP109" s="30" t="str">
        <f t="shared" si="15"/>
        <v>1996/QĐ-ĐHKT,ngày 27/05/2015 của Hiệu trưởng Trường ĐHKT-ĐHQGHN</v>
      </c>
      <c r="AQ109" s="35"/>
      <c r="AS109" s="35"/>
    </row>
    <row r="110" spans="2:45" ht="63" x14ac:dyDescent="0.25">
      <c r="B110" s="21">
        <v>104</v>
      </c>
      <c r="C110" s="22" t="e">
        <f>VLOOKUP(F110,'[4]tong K24'!$B$7:$C$571,2,0)</f>
        <v>#N/A</v>
      </c>
      <c r="D110" s="66"/>
      <c r="E110" s="67"/>
      <c r="F110" s="23"/>
      <c r="G110" s="68"/>
      <c r="H110" s="22" t="e">
        <f>VLOOKUP(F110,'[4]tong K24'!$B$7:$I$571,8,0)</f>
        <v>#N/A</v>
      </c>
      <c r="I110" s="22" t="e">
        <f>VLOOKUP(F110,'[4]tong K24'!$B$7:$G$571,6,0)</f>
        <v>#N/A</v>
      </c>
      <c r="J110" s="25" t="e">
        <f>VLOOKUP(F110,'[5]tong thong qua'!$B$2:$I$173,8,0)</f>
        <v>#N/A</v>
      </c>
      <c r="K110" s="25" t="e">
        <f>VLOOKUP(F110,'[5]tong thong qua'!$B$2:$G$173,6,0)</f>
        <v>#N/A</v>
      </c>
      <c r="L110" s="25" t="e">
        <f>VLOOKUP(F110,'[5]tong thong qua'!$B$2:$J$173,9,0)</f>
        <v>#N/A</v>
      </c>
      <c r="M110" s="21" t="s">
        <v>105</v>
      </c>
      <c r="N110" s="21"/>
      <c r="O110" s="25" t="e">
        <f>VLOOKUP(F110,'[5]tong thong qua'!$B$2:$K$173,10,0)</f>
        <v>#N/A</v>
      </c>
      <c r="P110" s="25" t="e">
        <f>VLOOKUP(F110,'[5]tong thong qua'!$B$2:$M$173,12,0)</f>
        <v>#N/A</v>
      </c>
      <c r="Q110" s="25" t="e">
        <f>VLOOKUP(F110,'[5]tong thong qua'!$B$2:$N$173,13,0)</f>
        <v>#N/A</v>
      </c>
      <c r="R110" s="25" t="e">
        <f>VLOOKUP(F110,'[5]tong thong qua'!$B$2:$P$173,15,0)</f>
        <v>#N/A</v>
      </c>
      <c r="S110" s="26" t="e">
        <f>VLOOKUP(F110,'[6]chen TL'!$G$2:$AL$65,32,0)</f>
        <v>#N/A</v>
      </c>
      <c r="T110" s="26"/>
      <c r="U110" s="27" t="e">
        <f>VLOOKUP(F110,'[6]chen TL'!$G$2:$AO$65,35,0)</f>
        <v>#N/A</v>
      </c>
      <c r="V110" s="21" t="e">
        <f t="shared" si="12"/>
        <v>#N/A</v>
      </c>
      <c r="W110" s="21"/>
      <c r="X110" s="21"/>
      <c r="Y110" s="26" t="e">
        <f>VLOOKUP(F110,'[6]chen TL'!$G$2:$AT$66,40,0)</f>
        <v>#N/A</v>
      </c>
      <c r="Z110" s="21" t="e">
        <f>VLOOKUP(F110,'[6]chen TL'!$G$2:$U$65,15,0)</f>
        <v>#N/A</v>
      </c>
      <c r="AA110" s="21" t="e">
        <f>VLOOKUP(F110,'[6]chen TL'!$G$2:$X$65,18,0)</f>
        <v>#N/A</v>
      </c>
      <c r="AB110" s="21" t="e">
        <f>VLOOKUP(F110,'[6]chen TL'!$G$2:$AA$65,21,0)</f>
        <v>#N/A</v>
      </c>
      <c r="AC110" s="21" t="e">
        <f>VLOOKUP(F110,'[6]chen TL'!$G$2:$AD$65,24,0)</f>
        <v>#N/A</v>
      </c>
      <c r="AD110" s="21" t="e">
        <f>VLOOKUP(F110,'[6]chen TL'!$G$2:$AG$65,27,0)</f>
        <v>#N/A</v>
      </c>
      <c r="AE110" s="21" t="e">
        <f>VLOOKUP(F110,'[6]chen TL'!$G$2:$AW$65,43,0)</f>
        <v>#N/A</v>
      </c>
      <c r="AF110" s="68"/>
      <c r="AG110" s="69"/>
      <c r="AH110" s="21"/>
      <c r="AI110" s="21"/>
      <c r="AJ110" s="21"/>
      <c r="AK110" s="23" t="str">
        <f t="shared" si="13"/>
        <v xml:space="preserve"> </v>
      </c>
      <c r="AL110" s="23" t="str">
        <f t="shared" si="14"/>
        <v xml:space="preserve"> </v>
      </c>
      <c r="AM110" s="70" t="s">
        <v>38</v>
      </c>
      <c r="AN110" s="31" t="s">
        <v>35</v>
      </c>
      <c r="AO110" s="68" t="s">
        <v>34</v>
      </c>
      <c r="AP110" s="31" t="str">
        <f t="shared" si="15"/>
        <v>1996/QĐ-ĐHKT,ngày 27/05/2015 của Hiệu trưởng Trường ĐHKT-ĐHQGHN</v>
      </c>
      <c r="AQ110" s="18"/>
      <c r="AS110" s="35"/>
    </row>
    <row r="111" spans="2:45" ht="63" x14ac:dyDescent="0.25">
      <c r="B111" s="21">
        <v>105</v>
      </c>
      <c r="C111" s="22" t="e">
        <f>VLOOKUP(F111,'[4]tong K24'!$B$7:$C$571,2,0)</f>
        <v>#N/A</v>
      </c>
      <c r="D111" s="55"/>
      <c r="E111" s="56"/>
      <c r="F111" s="22"/>
      <c r="G111" s="24"/>
      <c r="H111" s="22" t="e">
        <f>VLOOKUP(F111,'[4]tong K24'!$B$7:$I$571,8,0)</f>
        <v>#N/A</v>
      </c>
      <c r="I111" s="22" t="e">
        <f>VLOOKUP(F111,'[4]tong K24'!$B$7:$G$571,6,0)</f>
        <v>#N/A</v>
      </c>
      <c r="J111" s="25" t="e">
        <f>VLOOKUP(F111,'[5]tong thong qua'!$B$2:$I$173,8,0)</f>
        <v>#N/A</v>
      </c>
      <c r="K111" s="25" t="e">
        <f>VLOOKUP(F111,'[5]tong thong qua'!$B$2:$G$173,6,0)</f>
        <v>#N/A</v>
      </c>
      <c r="L111" s="25" t="e">
        <f>VLOOKUP(F111,'[5]tong thong qua'!$B$2:$J$173,9,0)</f>
        <v>#N/A</v>
      </c>
      <c r="M111" s="25"/>
      <c r="N111" s="25"/>
      <c r="O111" s="25" t="e">
        <f>VLOOKUP(F111,'[5]tong thong qua'!$B$2:$K$173,10,0)</f>
        <v>#N/A</v>
      </c>
      <c r="P111" s="25" t="e">
        <f>VLOOKUP(F111,'[5]tong thong qua'!$B$2:$M$173,12,0)</f>
        <v>#N/A</v>
      </c>
      <c r="Q111" s="25" t="e">
        <f>VLOOKUP(F111,'[5]tong thong qua'!$B$2:$N$173,13,0)</f>
        <v>#N/A</v>
      </c>
      <c r="R111" s="25" t="e">
        <f>VLOOKUP(F111,'[5]tong thong qua'!$B$2:$P$173,15,0)</f>
        <v>#N/A</v>
      </c>
      <c r="S111" s="40" t="e">
        <f>VLOOKUP(F111,'[6]chen TL'!$G$2:$AL$65,32,0)</f>
        <v>#N/A</v>
      </c>
      <c r="T111" s="40"/>
      <c r="U111" s="41" t="e">
        <f>VLOOKUP(F111,'[6]chen TL'!$G$2:$AO$65,35,0)</f>
        <v>#N/A</v>
      </c>
      <c r="V111" s="25" t="e">
        <f t="shared" si="12"/>
        <v>#N/A</v>
      </c>
      <c r="W111" s="25"/>
      <c r="X111" s="25"/>
      <c r="Y111" s="40" t="e">
        <f>VLOOKUP(F111,'[6]chen TL'!$G$2:$AT$66,40,0)</f>
        <v>#N/A</v>
      </c>
      <c r="Z111" s="25" t="e">
        <f>VLOOKUP(F111,'[6]chen TL'!$G$2:$U$65,15,0)</f>
        <v>#N/A</v>
      </c>
      <c r="AA111" s="25" t="e">
        <f>VLOOKUP(F111,'[6]chen TL'!$G$2:$X$65,18,0)</f>
        <v>#N/A</v>
      </c>
      <c r="AB111" s="25" t="e">
        <f>VLOOKUP(F111,'[6]chen TL'!$G$2:$AA$65,21,0)</f>
        <v>#N/A</v>
      </c>
      <c r="AC111" s="25" t="e">
        <f>VLOOKUP(F111,'[6]chen TL'!$G$2:$AD$65,24,0)</f>
        <v>#N/A</v>
      </c>
      <c r="AD111" s="25" t="e">
        <f>VLOOKUP(F111,'[6]chen TL'!$G$2:$AG$65,27,0)</f>
        <v>#N/A</v>
      </c>
      <c r="AE111" s="25" t="e">
        <f>VLOOKUP(F111,'[6]chen TL'!$G$2:$AW$65,43,0)</f>
        <v>#N/A</v>
      </c>
      <c r="AF111" s="24"/>
      <c r="AG111" s="2"/>
      <c r="AH111" s="25"/>
      <c r="AI111" s="25"/>
      <c r="AJ111" s="25" t="s">
        <v>111</v>
      </c>
      <c r="AK111" s="22" t="str">
        <f t="shared" si="13"/>
        <v xml:space="preserve"> </v>
      </c>
      <c r="AL111" s="22" t="str">
        <f t="shared" si="14"/>
        <v xml:space="preserve"> </v>
      </c>
      <c r="AM111" s="29" t="s">
        <v>38</v>
      </c>
      <c r="AN111" s="30" t="s">
        <v>35</v>
      </c>
      <c r="AO111" s="24" t="s">
        <v>34</v>
      </c>
      <c r="AP111" s="30" t="str">
        <f t="shared" si="15"/>
        <v>1996/QĐ-ĐHKT,ngày 27/05/2015 của Hiệu trưởng Trường ĐHKT-ĐHQGHN</v>
      </c>
      <c r="AQ111" s="35"/>
      <c r="AR111" s="34"/>
      <c r="AS111" s="35"/>
    </row>
    <row r="112" spans="2:45" ht="63" x14ac:dyDescent="0.25">
      <c r="B112" s="21">
        <v>106</v>
      </c>
      <c r="C112" s="22" t="e">
        <f>VLOOKUP(F112,'[4]tong K24'!$B$7:$C$571,2,0)</f>
        <v>#N/A</v>
      </c>
      <c r="D112" s="3"/>
      <c r="E112" s="4"/>
      <c r="F112" s="23"/>
      <c r="G112" s="24"/>
      <c r="H112" s="22" t="e">
        <f>VLOOKUP(F112,'[4]tong K24'!$B$7:$I$571,8,0)</f>
        <v>#N/A</v>
      </c>
      <c r="I112" s="22" t="e">
        <f>VLOOKUP(F112,'[4]tong K24'!$B$7:$G$571,6,0)</f>
        <v>#N/A</v>
      </c>
      <c r="J112" s="25" t="e">
        <f>VLOOKUP(F112,'[5]tong thong qua'!$B$2:$I$173,8,0)</f>
        <v>#N/A</v>
      </c>
      <c r="K112" s="25" t="e">
        <f>VLOOKUP(F112,'[5]tong thong qua'!$B$2:$G$173,6,0)</f>
        <v>#N/A</v>
      </c>
      <c r="L112" s="25" t="e">
        <f>VLOOKUP(F112,'[5]tong thong qua'!$B$2:$J$173,9,0)</f>
        <v>#N/A</v>
      </c>
      <c r="M112" s="25" t="s">
        <v>114</v>
      </c>
      <c r="N112" s="25"/>
      <c r="O112" s="25" t="e">
        <f>VLOOKUP(F112,'[5]tong thong qua'!$B$2:$K$173,10,0)</f>
        <v>#N/A</v>
      </c>
      <c r="P112" s="25" t="e">
        <f>VLOOKUP(F112,'[5]tong thong qua'!$B$2:$M$173,12,0)</f>
        <v>#N/A</v>
      </c>
      <c r="Q112" s="25" t="e">
        <f>VLOOKUP(F112,'[5]tong thong qua'!$B$2:$N$173,13,0)</f>
        <v>#N/A</v>
      </c>
      <c r="R112" s="25" t="e">
        <f>VLOOKUP(F112,'[5]tong thong qua'!$B$2:$P$173,15,0)</f>
        <v>#N/A</v>
      </c>
      <c r="S112" s="26" t="e">
        <f>VLOOKUP(F112,'[6]chen TL'!$G$2:$AL$65,32,0)</f>
        <v>#N/A</v>
      </c>
      <c r="T112" s="26"/>
      <c r="U112" s="27" t="e">
        <f>VLOOKUP(F112,'[6]chen TL'!$G$2:$AO$65,35,0)</f>
        <v>#N/A</v>
      </c>
      <c r="V112" s="21" t="e">
        <f t="shared" si="12"/>
        <v>#N/A</v>
      </c>
      <c r="W112" s="25"/>
      <c r="X112" s="25"/>
      <c r="Y112" s="26" t="e">
        <f>VLOOKUP(F112,'[6]chen TL'!$G$2:$AT$66,40,0)</f>
        <v>#N/A</v>
      </c>
      <c r="Z112" s="21" t="e">
        <f>VLOOKUP(F112,'[6]chen TL'!$G$2:$U$65,15,0)</f>
        <v>#N/A</v>
      </c>
      <c r="AA112" s="21" t="e">
        <f>VLOOKUP(F112,'[6]chen TL'!$G$2:$X$65,18,0)</f>
        <v>#N/A</v>
      </c>
      <c r="AB112" s="21" t="e">
        <f>VLOOKUP(F112,'[6]chen TL'!$G$2:$AA$65,21,0)</f>
        <v>#N/A</v>
      </c>
      <c r="AC112" s="21" t="e">
        <f>VLOOKUP(F112,'[6]chen TL'!$G$2:$AD$65,24,0)</f>
        <v>#N/A</v>
      </c>
      <c r="AD112" s="21" t="e">
        <f>VLOOKUP(F112,'[6]chen TL'!$G$2:$AG$65,27,0)</f>
        <v>#N/A</v>
      </c>
      <c r="AE112" s="21" t="e">
        <f>VLOOKUP(F112,'[6]chen TL'!$G$2:$AW$65,43,0)</f>
        <v>#N/A</v>
      </c>
      <c r="AF112" s="24"/>
      <c r="AG112" s="2"/>
      <c r="AH112" s="25"/>
      <c r="AI112" s="25"/>
      <c r="AJ112" s="25"/>
      <c r="AK112" s="22" t="str">
        <f t="shared" si="13"/>
        <v xml:space="preserve"> </v>
      </c>
      <c r="AL112" s="22" t="str">
        <f t="shared" si="14"/>
        <v xml:space="preserve"> </v>
      </c>
      <c r="AM112" s="29" t="s">
        <v>38</v>
      </c>
      <c r="AN112" s="30" t="s">
        <v>35</v>
      </c>
      <c r="AO112" s="24" t="s">
        <v>34</v>
      </c>
      <c r="AP112" s="30" t="str">
        <f t="shared" si="15"/>
        <v>1996/QĐ-ĐHKT,ngày 27/05/2015 của Hiệu trưởng Trường ĐHKT-ĐHQGHN</v>
      </c>
      <c r="AQ112" s="35"/>
      <c r="AS112" s="35"/>
    </row>
    <row r="113" spans="2:45" ht="63" x14ac:dyDescent="0.25">
      <c r="B113" s="21">
        <v>107</v>
      </c>
      <c r="C113" s="22" t="e">
        <f>VLOOKUP(F113,'[4]tong K24'!$B$7:$C$571,2,0)</f>
        <v>#N/A</v>
      </c>
      <c r="D113" s="3"/>
      <c r="E113" s="4"/>
      <c r="F113" s="23"/>
      <c r="G113" s="24"/>
      <c r="H113" s="22" t="e">
        <f>VLOOKUP(F113,'[4]tong K24'!$B$7:$I$571,8,0)</f>
        <v>#N/A</v>
      </c>
      <c r="I113" s="22" t="e">
        <f>VLOOKUP(F113,'[4]tong K24'!$B$7:$G$571,6,0)</f>
        <v>#N/A</v>
      </c>
      <c r="J113" s="25" t="e">
        <f>VLOOKUP(F113,'[5]tong thong qua'!$B$2:$I$173,8,0)</f>
        <v>#N/A</v>
      </c>
      <c r="K113" s="25" t="e">
        <f>VLOOKUP(F113,'[5]tong thong qua'!$B$2:$G$173,6,0)</f>
        <v>#N/A</v>
      </c>
      <c r="L113" s="25" t="e">
        <f>VLOOKUP(F113,'[5]tong thong qua'!$B$2:$J$173,9,0)</f>
        <v>#N/A</v>
      </c>
      <c r="M113" s="25" t="s">
        <v>105</v>
      </c>
      <c r="N113" s="25"/>
      <c r="O113" s="25" t="e">
        <f>VLOOKUP(F113,'[5]tong thong qua'!$B$2:$K$173,10,0)</f>
        <v>#N/A</v>
      </c>
      <c r="P113" s="25" t="e">
        <f>VLOOKUP(F113,'[5]tong thong qua'!$B$2:$M$173,12,0)</f>
        <v>#N/A</v>
      </c>
      <c r="Q113" s="25" t="e">
        <f>VLOOKUP(F113,'[5]tong thong qua'!$B$2:$N$173,13,0)</f>
        <v>#N/A</v>
      </c>
      <c r="R113" s="25" t="e">
        <f>VLOOKUP(F113,'[5]tong thong qua'!$B$2:$P$173,15,0)</f>
        <v>#N/A</v>
      </c>
      <c r="S113" s="26" t="e">
        <f>VLOOKUP(F113,'[6]chen TL'!$G$2:$AL$65,32,0)</f>
        <v>#N/A</v>
      </c>
      <c r="T113" s="26"/>
      <c r="U113" s="27" t="e">
        <f>VLOOKUP(F113,'[6]chen TL'!$G$2:$AO$65,35,0)</f>
        <v>#N/A</v>
      </c>
      <c r="V113" s="21" t="e">
        <f t="shared" si="12"/>
        <v>#N/A</v>
      </c>
      <c r="W113" s="25"/>
      <c r="X113" s="25"/>
      <c r="Y113" s="26" t="e">
        <f>VLOOKUP(F113,'[6]chen TL'!$G$2:$AT$66,40,0)</f>
        <v>#N/A</v>
      </c>
      <c r="Z113" s="21" t="e">
        <f>VLOOKUP(F113,'[6]chen TL'!$G$2:$U$65,15,0)</f>
        <v>#N/A</v>
      </c>
      <c r="AA113" s="21" t="e">
        <f>VLOOKUP(F113,'[6]chen TL'!$G$2:$X$65,18,0)</f>
        <v>#N/A</v>
      </c>
      <c r="AB113" s="21" t="e">
        <f>VLOOKUP(F113,'[6]chen TL'!$G$2:$AA$65,21,0)</f>
        <v>#N/A</v>
      </c>
      <c r="AC113" s="21" t="e">
        <f>VLOOKUP(F113,'[6]chen TL'!$G$2:$AD$65,24,0)</f>
        <v>#N/A</v>
      </c>
      <c r="AD113" s="21" t="e">
        <f>VLOOKUP(F113,'[6]chen TL'!$G$2:$AG$65,27,0)</f>
        <v>#N/A</v>
      </c>
      <c r="AE113" s="21" t="e">
        <f>VLOOKUP(F113,'[6]chen TL'!$G$2:$AW$65,43,0)</f>
        <v>#N/A</v>
      </c>
      <c r="AF113" s="24"/>
      <c r="AG113" s="2"/>
      <c r="AH113" s="25"/>
      <c r="AI113" s="25"/>
      <c r="AJ113" s="25"/>
      <c r="AK113" s="22" t="str">
        <f t="shared" si="13"/>
        <v xml:space="preserve"> </v>
      </c>
      <c r="AL113" s="22" t="str">
        <f t="shared" si="14"/>
        <v xml:space="preserve"> </v>
      </c>
      <c r="AM113" s="29" t="s">
        <v>38</v>
      </c>
      <c r="AN113" s="30" t="s">
        <v>35</v>
      </c>
      <c r="AO113" s="24" t="s">
        <v>34</v>
      </c>
      <c r="AP113" s="30" t="str">
        <f t="shared" si="15"/>
        <v>1996/QĐ-ĐHKT,ngày 27/05/2015 của Hiệu trưởng Trường ĐHKT-ĐHQGHN</v>
      </c>
      <c r="AQ113" s="35"/>
      <c r="AS113" s="35"/>
    </row>
    <row r="114" spans="2:45" ht="63" x14ac:dyDescent="0.25">
      <c r="B114" s="21">
        <v>108</v>
      </c>
      <c r="C114" s="22" t="e">
        <f>VLOOKUP(F114,'[4]tong K24'!$B$7:$C$571,2,0)</f>
        <v>#N/A</v>
      </c>
      <c r="D114" s="3"/>
      <c r="E114" s="4"/>
      <c r="F114" s="23"/>
      <c r="G114" s="24"/>
      <c r="H114" s="22" t="e">
        <f>VLOOKUP(F114,'[4]tong K24'!$B$7:$I$571,8,0)</f>
        <v>#N/A</v>
      </c>
      <c r="I114" s="22" t="e">
        <f>VLOOKUP(F114,'[4]tong K24'!$B$7:$G$571,6,0)</f>
        <v>#N/A</v>
      </c>
      <c r="J114" s="25" t="e">
        <f>VLOOKUP(F114,'[5]tong thong qua'!$B$2:$I$173,8,0)</f>
        <v>#N/A</v>
      </c>
      <c r="K114" s="25" t="e">
        <f>VLOOKUP(F114,'[5]tong thong qua'!$B$2:$G$173,6,0)</f>
        <v>#N/A</v>
      </c>
      <c r="L114" s="25" t="e">
        <f>VLOOKUP(F114,'[5]tong thong qua'!$B$2:$J$173,9,0)</f>
        <v>#N/A</v>
      </c>
      <c r="M114" s="25" t="s">
        <v>113</v>
      </c>
      <c r="N114" s="25"/>
      <c r="O114" s="25" t="e">
        <f>VLOOKUP(F114,'[5]tong thong qua'!$B$2:$K$173,10,0)</f>
        <v>#N/A</v>
      </c>
      <c r="P114" s="25" t="e">
        <f>VLOOKUP(F114,'[5]tong thong qua'!$B$2:$M$173,12,0)</f>
        <v>#N/A</v>
      </c>
      <c r="Q114" s="25" t="e">
        <f>VLOOKUP(F114,'[5]tong thong qua'!$B$2:$N$173,13,0)</f>
        <v>#N/A</v>
      </c>
      <c r="R114" s="25" t="e">
        <f>VLOOKUP(F114,'[5]tong thong qua'!$B$2:$P$173,15,0)</f>
        <v>#N/A</v>
      </c>
      <c r="S114" s="26" t="e">
        <f>VLOOKUP(F114,'[6]chen TL'!$G$2:$AL$65,32,0)</f>
        <v>#N/A</v>
      </c>
      <c r="T114" s="26"/>
      <c r="U114" s="27" t="e">
        <f>VLOOKUP(F114,'[6]chen TL'!$G$2:$AO$65,35,0)</f>
        <v>#N/A</v>
      </c>
      <c r="V114" s="21" t="e">
        <f t="shared" si="12"/>
        <v>#N/A</v>
      </c>
      <c r="W114" s="25"/>
      <c r="X114" s="25"/>
      <c r="Y114" s="26" t="e">
        <f>VLOOKUP(F114,'[6]chen TL'!$G$2:$AT$66,40,0)</f>
        <v>#N/A</v>
      </c>
      <c r="Z114" s="21" t="e">
        <f>VLOOKUP(F114,'[6]chen TL'!$G$2:$U$65,15,0)</f>
        <v>#N/A</v>
      </c>
      <c r="AA114" s="21" t="e">
        <f>VLOOKUP(F114,'[6]chen TL'!$G$2:$X$65,18,0)</f>
        <v>#N/A</v>
      </c>
      <c r="AB114" s="21" t="e">
        <f>VLOOKUP(F114,'[6]chen TL'!$G$2:$AA$65,21,0)</f>
        <v>#N/A</v>
      </c>
      <c r="AC114" s="21" t="e">
        <f>VLOOKUP(F114,'[6]chen TL'!$G$2:$AD$65,24,0)</f>
        <v>#N/A</v>
      </c>
      <c r="AD114" s="21" t="e">
        <f>VLOOKUP(F114,'[6]chen TL'!$G$2:$AG$65,27,0)</f>
        <v>#N/A</v>
      </c>
      <c r="AE114" s="21" t="e">
        <f>VLOOKUP(F114,'[6]chen TL'!$G$2:$AW$65,43,0)</f>
        <v>#N/A</v>
      </c>
      <c r="AF114" s="24"/>
      <c r="AG114" s="2"/>
      <c r="AH114" s="25"/>
      <c r="AI114" s="25"/>
      <c r="AJ114" s="25"/>
      <c r="AK114" s="22" t="str">
        <f t="shared" si="13"/>
        <v xml:space="preserve"> </v>
      </c>
      <c r="AL114" s="22" t="str">
        <f t="shared" si="14"/>
        <v xml:space="preserve"> </v>
      </c>
      <c r="AM114" s="29" t="s">
        <v>38</v>
      </c>
      <c r="AN114" s="30" t="s">
        <v>35</v>
      </c>
      <c r="AO114" s="24" t="s">
        <v>34</v>
      </c>
      <c r="AP114" s="30" t="str">
        <f t="shared" si="15"/>
        <v>1996/QĐ-ĐHKT,ngày 27/05/2015 của Hiệu trưởng Trường ĐHKT-ĐHQGHN</v>
      </c>
      <c r="AQ114" s="35"/>
      <c r="AS114" s="35"/>
    </row>
    <row r="115" spans="2:45" ht="63" x14ac:dyDescent="0.25">
      <c r="B115" s="21">
        <v>109</v>
      </c>
      <c r="C115" s="22" t="e">
        <f>VLOOKUP(F115,'[4]tong K24'!$B$7:$C$571,2,0)</f>
        <v>#N/A</v>
      </c>
      <c r="D115" s="3"/>
      <c r="E115" s="4"/>
      <c r="F115" s="23"/>
      <c r="G115" s="24"/>
      <c r="H115" s="22" t="e">
        <f>VLOOKUP(F115,'[4]tong K24'!$B$7:$I$571,8,0)</f>
        <v>#N/A</v>
      </c>
      <c r="I115" s="22" t="e">
        <f>VLOOKUP(F115,'[4]tong K24'!$B$7:$G$571,6,0)</f>
        <v>#N/A</v>
      </c>
      <c r="J115" s="25" t="e">
        <f>VLOOKUP(F115,'[5]tong thong qua'!$B$2:$I$173,8,0)</f>
        <v>#N/A</v>
      </c>
      <c r="K115" s="25" t="e">
        <f>VLOOKUP(F115,'[5]tong thong qua'!$B$2:$G$173,6,0)</f>
        <v>#N/A</v>
      </c>
      <c r="L115" s="25" t="e">
        <f>VLOOKUP(F115,'[5]tong thong qua'!$B$2:$J$173,9,0)</f>
        <v>#N/A</v>
      </c>
      <c r="M115" s="25" t="s">
        <v>105</v>
      </c>
      <c r="N115" s="25"/>
      <c r="O115" s="25" t="e">
        <f>VLOOKUP(F115,'[5]tong thong qua'!$B$2:$K$173,10,0)</f>
        <v>#N/A</v>
      </c>
      <c r="P115" s="25" t="e">
        <f>VLOOKUP(F115,'[5]tong thong qua'!$B$2:$M$173,12,0)</f>
        <v>#N/A</v>
      </c>
      <c r="Q115" s="25" t="e">
        <f>VLOOKUP(F115,'[5]tong thong qua'!$B$2:$N$173,13,0)</f>
        <v>#N/A</v>
      </c>
      <c r="R115" s="25" t="e">
        <f>VLOOKUP(F115,'[5]tong thong qua'!$B$2:$P$173,15,0)</f>
        <v>#N/A</v>
      </c>
      <c r="S115" s="26" t="e">
        <f>VLOOKUP(F115,'[6]chen TL'!$G$2:$AL$65,32,0)</f>
        <v>#N/A</v>
      </c>
      <c r="T115" s="26"/>
      <c r="U115" s="27" t="e">
        <f>VLOOKUP(F115,'[6]chen TL'!$G$2:$AO$65,35,0)</f>
        <v>#N/A</v>
      </c>
      <c r="V115" s="21" t="e">
        <f t="shared" si="12"/>
        <v>#N/A</v>
      </c>
      <c r="W115" s="25"/>
      <c r="X115" s="25"/>
      <c r="Y115" s="26" t="e">
        <f>VLOOKUP(F115,'[6]chen TL'!$G$2:$AT$66,40,0)</f>
        <v>#N/A</v>
      </c>
      <c r="Z115" s="21" t="e">
        <f>VLOOKUP(F115,'[6]chen TL'!$G$2:$U$65,15,0)</f>
        <v>#N/A</v>
      </c>
      <c r="AA115" s="21" t="e">
        <f>VLOOKUP(F115,'[6]chen TL'!$G$2:$X$65,18,0)</f>
        <v>#N/A</v>
      </c>
      <c r="AB115" s="21" t="e">
        <f>VLOOKUP(F115,'[6]chen TL'!$G$2:$AA$65,21,0)</f>
        <v>#N/A</v>
      </c>
      <c r="AC115" s="21" t="e">
        <f>VLOOKUP(F115,'[6]chen TL'!$G$2:$AD$65,24,0)</f>
        <v>#N/A</v>
      </c>
      <c r="AD115" s="21" t="e">
        <f>VLOOKUP(F115,'[6]chen TL'!$G$2:$AG$65,27,0)</f>
        <v>#N/A</v>
      </c>
      <c r="AE115" s="21" t="e">
        <f>VLOOKUP(F115,'[6]chen TL'!$G$2:$AW$65,43,0)</f>
        <v>#N/A</v>
      </c>
      <c r="AF115" s="24"/>
      <c r="AG115" s="2"/>
      <c r="AH115" s="25"/>
      <c r="AI115" s="25"/>
      <c r="AJ115" s="25" t="s">
        <v>118</v>
      </c>
      <c r="AK115" s="22" t="str">
        <f t="shared" si="13"/>
        <v xml:space="preserve"> </v>
      </c>
      <c r="AL115" s="22" t="str">
        <f t="shared" si="14"/>
        <v xml:space="preserve"> </v>
      </c>
      <c r="AM115" s="29" t="s">
        <v>38</v>
      </c>
      <c r="AN115" s="30" t="s">
        <v>35</v>
      </c>
      <c r="AO115" s="24" t="s">
        <v>34</v>
      </c>
      <c r="AP115" s="30" t="str">
        <f t="shared" si="15"/>
        <v>1996/QĐ-ĐHKT,ngày 27/05/2015 của Hiệu trưởng Trường ĐHKT-ĐHQGHN</v>
      </c>
      <c r="AQ115" s="35"/>
      <c r="AS115" s="35"/>
    </row>
    <row r="116" spans="2:45" ht="63" x14ac:dyDescent="0.25">
      <c r="B116" s="21">
        <v>110</v>
      </c>
      <c r="C116" s="22" t="e">
        <f>VLOOKUP(F116,'[4]tong K24'!$B$7:$C$571,2,0)</f>
        <v>#N/A</v>
      </c>
      <c r="D116" s="3"/>
      <c r="E116" s="4"/>
      <c r="F116" s="23"/>
      <c r="G116" s="24"/>
      <c r="H116" s="22" t="e">
        <f>VLOOKUP(F116,'[4]tong K24'!$B$7:$I$571,8,0)</f>
        <v>#N/A</v>
      </c>
      <c r="I116" s="22" t="e">
        <f>VLOOKUP(F116,'[4]tong K24'!$B$7:$G$571,6,0)</f>
        <v>#N/A</v>
      </c>
      <c r="J116" s="25" t="e">
        <f>VLOOKUP(F116,'[5]tong thong qua'!$B$2:$I$173,8,0)</f>
        <v>#N/A</v>
      </c>
      <c r="K116" s="25" t="e">
        <f>VLOOKUP(F116,'[5]tong thong qua'!$B$2:$G$173,6,0)</f>
        <v>#N/A</v>
      </c>
      <c r="L116" s="25" t="e">
        <f>VLOOKUP(F116,'[5]tong thong qua'!$B$2:$J$173,9,0)</f>
        <v>#N/A</v>
      </c>
      <c r="M116" s="25" t="s">
        <v>105</v>
      </c>
      <c r="N116" s="25"/>
      <c r="O116" s="25" t="e">
        <f>VLOOKUP(F116,'[5]tong thong qua'!$B$2:$K$173,10,0)</f>
        <v>#N/A</v>
      </c>
      <c r="P116" s="25" t="e">
        <f>VLOOKUP(F116,'[5]tong thong qua'!$B$2:$M$173,12,0)</f>
        <v>#N/A</v>
      </c>
      <c r="Q116" s="25" t="e">
        <f>VLOOKUP(F116,'[5]tong thong qua'!$B$2:$N$173,13,0)</f>
        <v>#N/A</v>
      </c>
      <c r="R116" s="25" t="e">
        <f>VLOOKUP(F116,'[5]tong thong qua'!$B$2:$P$173,15,0)</f>
        <v>#N/A</v>
      </c>
      <c r="S116" s="26" t="e">
        <f>VLOOKUP(F116,'[6]chen TL'!$G$2:$AL$65,32,0)</f>
        <v>#N/A</v>
      </c>
      <c r="T116" s="26"/>
      <c r="U116" s="27" t="e">
        <f>VLOOKUP(F116,'[6]chen TL'!$G$2:$AO$65,35,0)</f>
        <v>#N/A</v>
      </c>
      <c r="V116" s="21" t="e">
        <f t="shared" si="12"/>
        <v>#N/A</v>
      </c>
      <c r="W116" s="25"/>
      <c r="X116" s="25"/>
      <c r="Y116" s="26" t="e">
        <f>VLOOKUP(F116,'[6]chen TL'!$G$2:$AT$66,40,0)</f>
        <v>#N/A</v>
      </c>
      <c r="Z116" s="21" t="e">
        <f>VLOOKUP(F116,'[6]chen TL'!$G$2:$U$65,15,0)</f>
        <v>#N/A</v>
      </c>
      <c r="AA116" s="21" t="e">
        <f>VLOOKUP(F116,'[6]chen TL'!$G$2:$X$65,18,0)</f>
        <v>#N/A</v>
      </c>
      <c r="AB116" s="21" t="e">
        <f>VLOOKUP(F116,'[6]chen TL'!$G$2:$AA$65,21,0)</f>
        <v>#N/A</v>
      </c>
      <c r="AC116" s="21" t="e">
        <f>VLOOKUP(F116,'[6]chen TL'!$G$2:$AD$65,24,0)</f>
        <v>#N/A</v>
      </c>
      <c r="AD116" s="21" t="e">
        <f>VLOOKUP(F116,'[6]chen TL'!$G$2:$AG$65,27,0)</f>
        <v>#N/A</v>
      </c>
      <c r="AE116" s="21" t="e">
        <f>VLOOKUP(F116,'[6]chen TL'!$G$2:$AW$65,43,0)</f>
        <v>#N/A</v>
      </c>
      <c r="AF116" s="24"/>
      <c r="AG116" s="2"/>
      <c r="AH116" s="25"/>
      <c r="AI116" s="25"/>
      <c r="AJ116" s="25"/>
      <c r="AK116" s="22" t="str">
        <f t="shared" si="13"/>
        <v xml:space="preserve"> </v>
      </c>
      <c r="AL116" s="22" t="str">
        <f t="shared" si="14"/>
        <v xml:space="preserve"> </v>
      </c>
      <c r="AM116" s="29" t="s">
        <v>38</v>
      </c>
      <c r="AN116" s="30" t="s">
        <v>35</v>
      </c>
      <c r="AO116" s="24" t="s">
        <v>34</v>
      </c>
      <c r="AP116" s="30" t="str">
        <f t="shared" si="15"/>
        <v>1996/QĐ-ĐHKT,ngày 27/05/2015 của Hiệu trưởng Trường ĐHKT-ĐHQGHN</v>
      </c>
      <c r="AQ116" s="35"/>
      <c r="AS116" s="35"/>
    </row>
    <row r="117" spans="2:45" ht="63" x14ac:dyDescent="0.25">
      <c r="B117" s="21">
        <v>111</v>
      </c>
      <c r="C117" s="22" t="e">
        <f>VLOOKUP(F117,'[4]tong K24'!$B$7:$C$571,2,0)</f>
        <v>#N/A</v>
      </c>
      <c r="D117" s="3"/>
      <c r="E117" s="4"/>
      <c r="F117" s="23"/>
      <c r="G117" s="24"/>
      <c r="H117" s="22" t="e">
        <f>VLOOKUP(F117,'[4]tong K24'!$B$7:$I$571,8,0)</f>
        <v>#N/A</v>
      </c>
      <c r="I117" s="22" t="e">
        <f>VLOOKUP(F117,'[4]tong K24'!$B$7:$G$571,6,0)</f>
        <v>#N/A</v>
      </c>
      <c r="J117" s="25" t="e">
        <f>VLOOKUP(F117,'[5]tong thong qua'!$B$2:$I$173,8,0)</f>
        <v>#N/A</v>
      </c>
      <c r="K117" s="25" t="e">
        <f>VLOOKUP(F117,'[5]tong thong qua'!$B$2:$G$173,6,0)</f>
        <v>#N/A</v>
      </c>
      <c r="L117" s="25" t="e">
        <f>VLOOKUP(F117,'[5]tong thong qua'!$B$2:$J$173,9,0)</f>
        <v>#N/A</v>
      </c>
      <c r="M117" s="25" t="s">
        <v>114</v>
      </c>
      <c r="N117" s="25"/>
      <c r="O117" s="25" t="e">
        <f>VLOOKUP(F117,'[5]tong thong qua'!$B$2:$K$173,10,0)</f>
        <v>#N/A</v>
      </c>
      <c r="P117" s="25" t="e">
        <f>VLOOKUP(F117,'[5]tong thong qua'!$B$2:$M$173,12,0)</f>
        <v>#N/A</v>
      </c>
      <c r="Q117" s="25" t="e">
        <f>VLOOKUP(F117,'[5]tong thong qua'!$B$2:$N$173,13,0)</f>
        <v>#N/A</v>
      </c>
      <c r="R117" s="25" t="e">
        <f>VLOOKUP(F117,'[5]tong thong qua'!$B$2:$P$173,15,0)</f>
        <v>#N/A</v>
      </c>
      <c r="S117" s="26" t="e">
        <f>VLOOKUP(F117,'[6]chen TL'!$G$2:$AL$65,32,0)</f>
        <v>#N/A</v>
      </c>
      <c r="T117" s="26"/>
      <c r="U117" s="27" t="e">
        <f>VLOOKUP(F117,'[6]chen TL'!$G$2:$AO$65,35,0)</f>
        <v>#N/A</v>
      </c>
      <c r="V117" s="21" t="e">
        <f t="shared" si="12"/>
        <v>#N/A</v>
      </c>
      <c r="W117" s="25"/>
      <c r="X117" s="25"/>
      <c r="Y117" s="26" t="e">
        <f>VLOOKUP(F117,'[6]chen TL'!$G$2:$AT$66,40,0)</f>
        <v>#N/A</v>
      </c>
      <c r="Z117" s="21" t="e">
        <f>VLOOKUP(F117,'[6]chen TL'!$G$2:$U$65,15,0)</f>
        <v>#N/A</v>
      </c>
      <c r="AA117" s="21" t="e">
        <f>VLOOKUP(F117,'[6]chen TL'!$G$2:$X$65,18,0)</f>
        <v>#N/A</v>
      </c>
      <c r="AB117" s="21" t="e">
        <f>VLOOKUP(F117,'[6]chen TL'!$G$2:$AA$65,21,0)</f>
        <v>#N/A</v>
      </c>
      <c r="AC117" s="21" t="e">
        <f>VLOOKUP(F117,'[6]chen TL'!$G$2:$AD$65,24,0)</f>
        <v>#N/A</v>
      </c>
      <c r="AD117" s="21" t="e">
        <f>VLOOKUP(F117,'[6]chen TL'!$G$2:$AG$65,27,0)</f>
        <v>#N/A</v>
      </c>
      <c r="AE117" s="21" t="e">
        <f>VLOOKUP(F117,'[6]chen TL'!$G$2:$AW$65,43,0)</f>
        <v>#N/A</v>
      </c>
      <c r="AF117" s="24"/>
      <c r="AG117" s="2"/>
      <c r="AH117" s="25"/>
      <c r="AI117" s="25"/>
      <c r="AJ117" s="25" t="s">
        <v>117</v>
      </c>
      <c r="AK117" s="22" t="str">
        <f t="shared" si="13"/>
        <v xml:space="preserve"> </v>
      </c>
      <c r="AL117" s="22" t="str">
        <f t="shared" si="14"/>
        <v xml:space="preserve"> </v>
      </c>
      <c r="AM117" s="29" t="s">
        <v>38</v>
      </c>
      <c r="AN117" s="30" t="s">
        <v>35</v>
      </c>
      <c r="AO117" s="24" t="s">
        <v>34</v>
      </c>
      <c r="AP117" s="30" t="str">
        <f t="shared" si="15"/>
        <v>1996/QĐ-ĐHKT,ngày 27/05/2015 của Hiệu trưởng Trường ĐHKT-ĐHQGHN</v>
      </c>
      <c r="AQ117" s="35"/>
      <c r="AS117" s="35"/>
    </row>
    <row r="118" spans="2:45" ht="63" x14ac:dyDescent="0.25">
      <c r="B118" s="21">
        <v>112</v>
      </c>
      <c r="C118" s="22" t="e">
        <f>VLOOKUP(F118,'[4]tong K24'!$B$7:$C$571,2,0)</f>
        <v>#N/A</v>
      </c>
      <c r="D118" s="3"/>
      <c r="E118" s="4"/>
      <c r="F118" s="23"/>
      <c r="G118" s="24"/>
      <c r="H118" s="22" t="e">
        <f>VLOOKUP(F118,'[4]tong K24'!$B$7:$I$571,8,0)</f>
        <v>#N/A</v>
      </c>
      <c r="I118" s="22" t="e">
        <f>VLOOKUP(F118,'[4]tong K24'!$B$7:$G$571,6,0)</f>
        <v>#N/A</v>
      </c>
      <c r="J118" s="25" t="e">
        <f>VLOOKUP(F118,'[5]tong thong qua'!$B$2:$I$173,8,0)</f>
        <v>#N/A</v>
      </c>
      <c r="K118" s="25" t="e">
        <f>VLOOKUP(F118,'[5]tong thong qua'!$B$2:$G$173,6,0)</f>
        <v>#N/A</v>
      </c>
      <c r="L118" s="25" t="e">
        <f>VLOOKUP(F118,'[5]tong thong qua'!$B$2:$J$173,9,0)</f>
        <v>#N/A</v>
      </c>
      <c r="M118" s="25" t="s">
        <v>113</v>
      </c>
      <c r="N118" s="25"/>
      <c r="O118" s="25" t="e">
        <f>VLOOKUP(F118,'[5]tong thong qua'!$B$2:$K$173,10,0)</f>
        <v>#N/A</v>
      </c>
      <c r="P118" s="25" t="e">
        <f>VLOOKUP(F118,'[5]tong thong qua'!$B$2:$M$173,12,0)</f>
        <v>#N/A</v>
      </c>
      <c r="Q118" s="25" t="e">
        <f>VLOOKUP(F118,'[5]tong thong qua'!$B$2:$N$173,13,0)</f>
        <v>#N/A</v>
      </c>
      <c r="R118" s="25" t="e">
        <f>VLOOKUP(F118,'[5]tong thong qua'!$B$2:$P$173,15,0)</f>
        <v>#N/A</v>
      </c>
      <c r="S118" s="26" t="e">
        <f>VLOOKUP(F118,'[6]chen TL'!$G$2:$AL$65,32,0)</f>
        <v>#N/A</v>
      </c>
      <c r="T118" s="26"/>
      <c r="U118" s="27" t="e">
        <f>VLOOKUP(F118,'[6]chen TL'!$G$2:$AO$65,35,0)</f>
        <v>#N/A</v>
      </c>
      <c r="V118" s="21" t="e">
        <f t="shared" si="12"/>
        <v>#N/A</v>
      </c>
      <c r="W118" s="25"/>
      <c r="X118" s="25"/>
      <c r="Y118" s="26" t="e">
        <f>VLOOKUP(F118,'[6]chen TL'!$G$2:$AT$66,40,0)</f>
        <v>#N/A</v>
      </c>
      <c r="Z118" s="21" t="e">
        <f>VLOOKUP(F118,'[6]chen TL'!$G$2:$U$65,15,0)</f>
        <v>#N/A</v>
      </c>
      <c r="AA118" s="21" t="e">
        <f>VLOOKUP(F118,'[6]chen TL'!$G$2:$X$65,18,0)</f>
        <v>#N/A</v>
      </c>
      <c r="AB118" s="21" t="e">
        <f>VLOOKUP(F118,'[6]chen TL'!$G$2:$AA$65,21,0)</f>
        <v>#N/A</v>
      </c>
      <c r="AC118" s="21" t="e">
        <f>VLOOKUP(F118,'[6]chen TL'!$G$2:$AD$65,24,0)</f>
        <v>#N/A</v>
      </c>
      <c r="AD118" s="21" t="e">
        <f>VLOOKUP(F118,'[6]chen TL'!$G$2:$AG$65,27,0)</f>
        <v>#N/A</v>
      </c>
      <c r="AE118" s="21" t="e">
        <f>VLOOKUP(F118,'[6]chen TL'!$G$2:$AW$65,43,0)</f>
        <v>#N/A</v>
      </c>
      <c r="AF118" s="24"/>
      <c r="AG118" s="2"/>
      <c r="AH118" s="25"/>
      <c r="AI118" s="25"/>
      <c r="AJ118" s="25" t="s">
        <v>118</v>
      </c>
      <c r="AK118" s="22" t="str">
        <f t="shared" si="13"/>
        <v xml:space="preserve"> </v>
      </c>
      <c r="AL118" s="22" t="str">
        <f t="shared" si="14"/>
        <v xml:space="preserve"> </v>
      </c>
      <c r="AM118" s="29" t="s">
        <v>38</v>
      </c>
      <c r="AN118" s="30" t="s">
        <v>35</v>
      </c>
      <c r="AO118" s="24" t="s">
        <v>34</v>
      </c>
      <c r="AP118" s="30" t="str">
        <f t="shared" si="15"/>
        <v>1996/QĐ-ĐHKT,ngày 27/05/2015 của Hiệu trưởng Trường ĐHKT-ĐHQGHN</v>
      </c>
      <c r="AQ118" s="35"/>
      <c r="AR118" s="35"/>
      <c r="AS118" s="35"/>
    </row>
    <row r="119" spans="2:45" ht="63" x14ac:dyDescent="0.25">
      <c r="B119" s="21">
        <v>113</v>
      </c>
      <c r="C119" s="22" t="e">
        <f>VLOOKUP(F119,'[4]tong K24'!$B$7:$C$571,2,0)</f>
        <v>#N/A</v>
      </c>
      <c r="D119" s="3"/>
      <c r="E119" s="4"/>
      <c r="F119" s="23"/>
      <c r="G119" s="24"/>
      <c r="H119" s="22" t="e">
        <f>VLOOKUP(F119,'[4]tong K24'!$B$7:$I$571,8,0)</f>
        <v>#N/A</v>
      </c>
      <c r="I119" s="22" t="e">
        <f>VLOOKUP(F119,'[4]tong K24'!$B$7:$G$571,6,0)</f>
        <v>#N/A</v>
      </c>
      <c r="J119" s="25" t="e">
        <f>VLOOKUP(F119,'[5]tong thong qua'!$B$2:$I$173,8,0)</f>
        <v>#N/A</v>
      </c>
      <c r="K119" s="25" t="e">
        <f>VLOOKUP(F119,'[5]tong thong qua'!$B$2:$G$173,6,0)</f>
        <v>#N/A</v>
      </c>
      <c r="L119" s="25" t="e">
        <f>VLOOKUP(F119,'[5]tong thong qua'!$B$2:$J$173,9,0)</f>
        <v>#N/A</v>
      </c>
      <c r="M119" s="25" t="s">
        <v>113</v>
      </c>
      <c r="N119" s="25"/>
      <c r="O119" s="25" t="e">
        <f>VLOOKUP(F119,'[5]tong thong qua'!$B$2:$K$173,10,0)</f>
        <v>#N/A</v>
      </c>
      <c r="P119" s="25" t="e">
        <f>VLOOKUP(F119,'[5]tong thong qua'!$B$2:$M$173,12,0)</f>
        <v>#N/A</v>
      </c>
      <c r="Q119" s="25" t="e">
        <f>VLOOKUP(F119,'[5]tong thong qua'!$B$2:$N$173,13,0)</f>
        <v>#N/A</v>
      </c>
      <c r="R119" s="25" t="e">
        <f>VLOOKUP(F119,'[5]tong thong qua'!$B$2:$P$173,15,0)</f>
        <v>#N/A</v>
      </c>
      <c r="S119" s="26" t="e">
        <f>VLOOKUP(F119,'[6]chen TL'!$G$2:$AL$65,32,0)</f>
        <v>#N/A</v>
      </c>
      <c r="T119" s="26"/>
      <c r="U119" s="27" t="e">
        <f>VLOOKUP(F119,'[6]chen TL'!$G$2:$AO$65,35,0)</f>
        <v>#N/A</v>
      </c>
      <c r="V119" s="21" t="e">
        <f t="shared" si="12"/>
        <v>#N/A</v>
      </c>
      <c r="W119" s="25"/>
      <c r="X119" s="25"/>
      <c r="Y119" s="26" t="e">
        <f>VLOOKUP(F119,'[6]chen TL'!$G$2:$AT$66,40,0)</f>
        <v>#N/A</v>
      </c>
      <c r="Z119" s="21" t="e">
        <f>VLOOKUP(F119,'[6]chen TL'!$G$2:$U$65,15,0)</f>
        <v>#N/A</v>
      </c>
      <c r="AA119" s="21" t="e">
        <f>VLOOKUP(F119,'[6]chen TL'!$G$2:$X$65,18,0)</f>
        <v>#N/A</v>
      </c>
      <c r="AB119" s="21" t="e">
        <f>VLOOKUP(F119,'[6]chen TL'!$G$2:$AA$65,21,0)</f>
        <v>#N/A</v>
      </c>
      <c r="AC119" s="21" t="e">
        <f>VLOOKUP(F119,'[6]chen TL'!$G$2:$AD$65,24,0)</f>
        <v>#N/A</v>
      </c>
      <c r="AD119" s="21" t="e">
        <f>VLOOKUP(F119,'[6]chen TL'!$G$2:$AG$65,27,0)</f>
        <v>#N/A</v>
      </c>
      <c r="AE119" s="21" t="e">
        <f>VLOOKUP(F119,'[6]chen TL'!$G$2:$AW$65,43,0)</f>
        <v>#N/A</v>
      </c>
      <c r="AF119" s="24"/>
      <c r="AG119" s="2"/>
      <c r="AH119" s="25"/>
      <c r="AI119" s="25"/>
      <c r="AJ119" s="25"/>
      <c r="AK119" s="22" t="str">
        <f t="shared" si="13"/>
        <v xml:space="preserve"> </v>
      </c>
      <c r="AL119" s="22" t="str">
        <f t="shared" si="14"/>
        <v xml:space="preserve"> </v>
      </c>
      <c r="AM119" s="29" t="s">
        <v>38</v>
      </c>
      <c r="AN119" s="30" t="s">
        <v>35</v>
      </c>
      <c r="AO119" s="24" t="s">
        <v>34</v>
      </c>
      <c r="AP119" s="30" t="str">
        <f t="shared" si="15"/>
        <v>1996/QĐ-ĐHKT,ngày 27/05/2015 của Hiệu trưởng Trường ĐHKT-ĐHQGHN</v>
      </c>
      <c r="AQ119" s="35"/>
      <c r="AS119" s="35"/>
    </row>
    <row r="120" spans="2:45" ht="63" x14ac:dyDescent="0.25">
      <c r="B120" s="21">
        <v>114</v>
      </c>
      <c r="C120" s="22" t="e">
        <f>VLOOKUP(F120,'[4]tong K24'!$B$7:$C$571,2,0)</f>
        <v>#N/A</v>
      </c>
      <c r="D120" s="3"/>
      <c r="E120" s="4"/>
      <c r="F120" s="23"/>
      <c r="G120" s="24"/>
      <c r="H120" s="22" t="e">
        <f>VLOOKUP(F120,'[4]tong K24'!$B$7:$I$571,8,0)</f>
        <v>#N/A</v>
      </c>
      <c r="I120" s="22" t="e">
        <f>VLOOKUP(F120,'[4]tong K24'!$B$7:$G$571,6,0)</f>
        <v>#N/A</v>
      </c>
      <c r="J120" s="25" t="e">
        <f>VLOOKUP(F120,'[5]tong thong qua'!$B$2:$I$173,8,0)</f>
        <v>#N/A</v>
      </c>
      <c r="K120" s="25" t="e">
        <f>VLOOKUP(F120,'[5]tong thong qua'!$B$2:$G$173,6,0)</f>
        <v>#N/A</v>
      </c>
      <c r="L120" s="25" t="e">
        <f>VLOOKUP(F120,'[5]tong thong qua'!$B$2:$J$173,9,0)</f>
        <v>#N/A</v>
      </c>
      <c r="M120" s="25" t="s">
        <v>105</v>
      </c>
      <c r="N120" s="25"/>
      <c r="O120" s="25" t="e">
        <f>VLOOKUP(F120,'[5]tong thong qua'!$B$2:$K$173,10,0)</f>
        <v>#N/A</v>
      </c>
      <c r="P120" s="25" t="e">
        <f>VLOOKUP(F120,'[5]tong thong qua'!$B$2:$M$173,12,0)</f>
        <v>#N/A</v>
      </c>
      <c r="Q120" s="25" t="e">
        <f>VLOOKUP(F120,'[5]tong thong qua'!$B$2:$N$173,13,0)</f>
        <v>#N/A</v>
      </c>
      <c r="R120" s="25" t="e">
        <f>VLOOKUP(F120,'[5]tong thong qua'!$B$2:$P$173,15,0)</f>
        <v>#N/A</v>
      </c>
      <c r="S120" s="26" t="e">
        <f>VLOOKUP(F120,'[6]chen TL'!$G$2:$AL$65,32,0)</f>
        <v>#N/A</v>
      </c>
      <c r="T120" s="26"/>
      <c r="U120" s="27" t="e">
        <f>VLOOKUP(F120,'[6]chen TL'!$G$2:$AO$65,35,0)</f>
        <v>#N/A</v>
      </c>
      <c r="V120" s="21" t="e">
        <f t="shared" si="12"/>
        <v>#N/A</v>
      </c>
      <c r="W120" s="25"/>
      <c r="X120" s="25"/>
      <c r="Y120" s="26" t="e">
        <f>VLOOKUP(F120,'[6]chen TL'!$G$2:$AT$66,40,0)</f>
        <v>#N/A</v>
      </c>
      <c r="Z120" s="21" t="e">
        <f>VLOOKUP(F120,'[6]chen TL'!$G$2:$U$65,15,0)</f>
        <v>#N/A</v>
      </c>
      <c r="AA120" s="21" t="e">
        <f>VLOOKUP(F120,'[6]chen TL'!$G$2:$X$65,18,0)</f>
        <v>#N/A</v>
      </c>
      <c r="AB120" s="21" t="e">
        <f>VLOOKUP(F120,'[6]chen TL'!$G$2:$AA$65,21,0)</f>
        <v>#N/A</v>
      </c>
      <c r="AC120" s="21" t="e">
        <f>VLOOKUP(F120,'[6]chen TL'!$G$2:$AD$65,24,0)</f>
        <v>#N/A</v>
      </c>
      <c r="AD120" s="21" t="e">
        <f>VLOOKUP(F120,'[6]chen TL'!$G$2:$AG$65,27,0)</f>
        <v>#N/A</v>
      </c>
      <c r="AE120" s="21" t="e">
        <f>VLOOKUP(F120,'[6]chen TL'!$G$2:$AW$65,43,0)</f>
        <v>#N/A</v>
      </c>
      <c r="AF120" s="24"/>
      <c r="AG120" s="2"/>
      <c r="AH120" s="25"/>
      <c r="AI120" s="25"/>
      <c r="AJ120" s="25"/>
      <c r="AK120" s="22" t="str">
        <f t="shared" si="13"/>
        <v xml:space="preserve"> </v>
      </c>
      <c r="AL120" s="22" t="str">
        <f t="shared" si="14"/>
        <v xml:space="preserve"> </v>
      </c>
      <c r="AM120" s="29" t="s">
        <v>38</v>
      </c>
      <c r="AN120" s="30" t="s">
        <v>35</v>
      </c>
      <c r="AO120" s="24" t="s">
        <v>34</v>
      </c>
      <c r="AP120" s="30" t="str">
        <f t="shared" si="15"/>
        <v>1996/QĐ-ĐHKT,ngày 27/05/2015 của Hiệu trưởng Trường ĐHKT-ĐHQGHN</v>
      </c>
      <c r="AQ120" s="35"/>
      <c r="AS120" s="35"/>
    </row>
    <row r="121" spans="2:45" ht="63" x14ac:dyDescent="0.25">
      <c r="B121" s="21">
        <v>115</v>
      </c>
      <c r="C121" s="22" t="e">
        <f>VLOOKUP(F121,'[4]tong K24'!$B$7:$C$571,2,0)</f>
        <v>#N/A</v>
      </c>
      <c r="D121" s="3"/>
      <c r="E121" s="4"/>
      <c r="F121" s="23"/>
      <c r="G121" s="24"/>
      <c r="H121" s="22" t="e">
        <f>VLOOKUP(F121,'[4]tong K24'!$B$7:$I$571,8,0)</f>
        <v>#N/A</v>
      </c>
      <c r="I121" s="22" t="e">
        <f>VLOOKUP(F121,'[4]tong K24'!$B$7:$G$571,6,0)</f>
        <v>#N/A</v>
      </c>
      <c r="J121" s="25" t="e">
        <f>VLOOKUP(F121,'[5]tong thong qua'!$B$2:$I$173,8,0)</f>
        <v>#N/A</v>
      </c>
      <c r="K121" s="25" t="e">
        <f>VLOOKUP(F121,'[5]tong thong qua'!$B$2:$G$173,6,0)</f>
        <v>#N/A</v>
      </c>
      <c r="L121" s="25" t="e">
        <f>VLOOKUP(F121,'[5]tong thong qua'!$B$2:$J$173,9,0)</f>
        <v>#N/A</v>
      </c>
      <c r="M121" s="25" t="s">
        <v>105</v>
      </c>
      <c r="N121" s="25"/>
      <c r="O121" s="25" t="e">
        <f>VLOOKUP(F121,'[5]tong thong qua'!$B$2:$K$173,10,0)</f>
        <v>#N/A</v>
      </c>
      <c r="P121" s="25" t="e">
        <f>VLOOKUP(F121,'[5]tong thong qua'!$B$2:$M$173,12,0)</f>
        <v>#N/A</v>
      </c>
      <c r="Q121" s="25" t="e">
        <f>VLOOKUP(F121,'[5]tong thong qua'!$B$2:$N$173,13,0)</f>
        <v>#N/A</v>
      </c>
      <c r="R121" s="25" t="e">
        <f>VLOOKUP(F121,'[5]tong thong qua'!$B$2:$P$173,15,0)</f>
        <v>#N/A</v>
      </c>
      <c r="S121" s="26" t="e">
        <f>VLOOKUP(F121,'[6]chen TL'!$G$2:$AL$65,32,0)</f>
        <v>#N/A</v>
      </c>
      <c r="T121" s="26"/>
      <c r="U121" s="27" t="e">
        <f>VLOOKUP(F121,'[6]chen TL'!$G$2:$AO$65,35,0)</f>
        <v>#N/A</v>
      </c>
      <c r="V121" s="21" t="e">
        <f t="shared" si="12"/>
        <v>#N/A</v>
      </c>
      <c r="W121" s="25"/>
      <c r="X121" s="25"/>
      <c r="Y121" s="26" t="e">
        <f>VLOOKUP(F121,'[6]chen TL'!$G$2:$AT$66,40,0)</f>
        <v>#N/A</v>
      </c>
      <c r="Z121" s="21" t="e">
        <f>VLOOKUP(F121,'[6]chen TL'!$G$2:$U$65,15,0)</f>
        <v>#N/A</v>
      </c>
      <c r="AA121" s="21" t="e">
        <f>VLOOKUP(F121,'[6]chen TL'!$G$2:$X$65,18,0)</f>
        <v>#N/A</v>
      </c>
      <c r="AB121" s="21" t="e">
        <f>VLOOKUP(F121,'[6]chen TL'!$G$2:$AA$65,21,0)</f>
        <v>#N/A</v>
      </c>
      <c r="AC121" s="21" t="e">
        <f>VLOOKUP(F121,'[6]chen TL'!$G$2:$AD$65,24,0)</f>
        <v>#N/A</v>
      </c>
      <c r="AD121" s="21" t="e">
        <f>VLOOKUP(F121,'[6]chen TL'!$G$2:$AG$65,27,0)</f>
        <v>#N/A</v>
      </c>
      <c r="AE121" s="21" t="e">
        <f>VLOOKUP(F121,'[6]chen TL'!$G$2:$AW$65,43,0)</f>
        <v>#N/A</v>
      </c>
      <c r="AF121" s="24"/>
      <c r="AG121" s="2"/>
      <c r="AH121" s="25"/>
      <c r="AI121" s="25"/>
      <c r="AJ121" s="25"/>
      <c r="AK121" s="22" t="str">
        <f t="shared" si="13"/>
        <v xml:space="preserve"> </v>
      </c>
      <c r="AL121" s="22" t="str">
        <f t="shared" si="14"/>
        <v xml:space="preserve"> </v>
      </c>
      <c r="AM121" s="29" t="s">
        <v>38</v>
      </c>
      <c r="AN121" s="30" t="s">
        <v>35</v>
      </c>
      <c r="AO121" s="24" t="s">
        <v>34</v>
      </c>
      <c r="AP121" s="30" t="str">
        <f t="shared" si="15"/>
        <v>1996/QĐ-ĐHKT,ngày 27/05/2015 của Hiệu trưởng Trường ĐHKT-ĐHQGHN</v>
      </c>
      <c r="AQ121" s="35"/>
      <c r="AS121" s="35"/>
    </row>
    <row r="122" spans="2:45" ht="63" x14ac:dyDescent="0.25">
      <c r="B122" s="21">
        <v>116</v>
      </c>
      <c r="C122" s="22" t="e">
        <f>VLOOKUP(F122,'[4]tong K24'!$B$7:$C$571,2,0)</f>
        <v>#N/A</v>
      </c>
      <c r="D122" s="3"/>
      <c r="E122" s="4"/>
      <c r="F122" s="23"/>
      <c r="G122" s="24"/>
      <c r="H122" s="22" t="e">
        <f>VLOOKUP(F122,'[4]tong K24'!$B$7:$I$571,8,0)</f>
        <v>#N/A</v>
      </c>
      <c r="I122" s="22" t="e">
        <f>VLOOKUP(F122,'[4]tong K24'!$B$7:$G$571,6,0)</f>
        <v>#N/A</v>
      </c>
      <c r="J122" s="25" t="e">
        <f>VLOOKUP(F122,'[5]tong thong qua'!$B$2:$I$173,8,0)</f>
        <v>#N/A</v>
      </c>
      <c r="K122" s="25" t="e">
        <f>VLOOKUP(F122,'[5]tong thong qua'!$B$2:$G$173,6,0)</f>
        <v>#N/A</v>
      </c>
      <c r="L122" s="25" t="e">
        <f>VLOOKUP(F122,'[5]tong thong qua'!$B$2:$J$173,9,0)</f>
        <v>#N/A</v>
      </c>
      <c r="M122" s="25" t="s">
        <v>105</v>
      </c>
      <c r="N122" s="25"/>
      <c r="O122" s="25" t="e">
        <f>VLOOKUP(F122,'[5]tong thong qua'!$B$2:$K$173,10,0)</f>
        <v>#N/A</v>
      </c>
      <c r="P122" s="25" t="e">
        <f>VLOOKUP(F122,'[5]tong thong qua'!$B$2:$M$173,12,0)</f>
        <v>#N/A</v>
      </c>
      <c r="Q122" s="25" t="e">
        <f>VLOOKUP(F122,'[5]tong thong qua'!$B$2:$N$173,13,0)</f>
        <v>#N/A</v>
      </c>
      <c r="R122" s="25" t="e">
        <f>VLOOKUP(F122,'[5]tong thong qua'!$B$2:$P$173,15,0)</f>
        <v>#N/A</v>
      </c>
      <c r="S122" s="26" t="e">
        <f>VLOOKUP(F122,'[6]chen TL'!$G$2:$AL$65,32,0)</f>
        <v>#N/A</v>
      </c>
      <c r="T122" s="26"/>
      <c r="U122" s="27" t="e">
        <f>VLOOKUP(F122,'[6]chen TL'!$G$2:$AO$65,35,0)</f>
        <v>#N/A</v>
      </c>
      <c r="V122" s="21" t="e">
        <f t="shared" si="12"/>
        <v>#N/A</v>
      </c>
      <c r="W122" s="25"/>
      <c r="X122" s="25"/>
      <c r="Y122" s="26" t="e">
        <f>VLOOKUP(F122,'[6]chen TL'!$G$2:$AT$66,40,0)</f>
        <v>#N/A</v>
      </c>
      <c r="Z122" s="21" t="e">
        <f>VLOOKUP(F122,'[6]chen TL'!$G$2:$U$65,15,0)</f>
        <v>#N/A</v>
      </c>
      <c r="AA122" s="21" t="e">
        <f>VLOOKUP(F122,'[6]chen TL'!$G$2:$X$65,18,0)</f>
        <v>#N/A</v>
      </c>
      <c r="AB122" s="21" t="e">
        <f>VLOOKUP(F122,'[6]chen TL'!$G$2:$AA$65,21,0)</f>
        <v>#N/A</v>
      </c>
      <c r="AC122" s="21" t="e">
        <f>VLOOKUP(F122,'[6]chen TL'!$G$2:$AD$65,24,0)</f>
        <v>#N/A</v>
      </c>
      <c r="AD122" s="21" t="e">
        <f>VLOOKUP(F122,'[6]chen TL'!$G$2:$AG$65,27,0)</f>
        <v>#N/A</v>
      </c>
      <c r="AE122" s="21" t="e">
        <f>VLOOKUP(F122,'[6]chen TL'!$G$2:$AW$65,43,0)</f>
        <v>#N/A</v>
      </c>
      <c r="AF122" s="24"/>
      <c r="AG122" s="2"/>
      <c r="AH122" s="25"/>
      <c r="AI122" s="25"/>
      <c r="AJ122" s="25"/>
      <c r="AK122" s="22" t="str">
        <f t="shared" si="13"/>
        <v xml:space="preserve"> </v>
      </c>
      <c r="AL122" s="22" t="str">
        <f t="shared" si="14"/>
        <v xml:space="preserve"> </v>
      </c>
      <c r="AM122" s="29" t="s">
        <v>38</v>
      </c>
      <c r="AN122" s="30" t="s">
        <v>35</v>
      </c>
      <c r="AO122" s="24" t="s">
        <v>34</v>
      </c>
      <c r="AP122" s="30" t="str">
        <f t="shared" si="15"/>
        <v>1996/QĐ-ĐHKT,ngày 27/05/2015 của Hiệu trưởng Trường ĐHKT-ĐHQGHN</v>
      </c>
      <c r="AQ122" s="19"/>
      <c r="AR122" s="54"/>
      <c r="AS122" s="35"/>
    </row>
    <row r="123" spans="2:45" ht="63" x14ac:dyDescent="0.25">
      <c r="B123" s="21">
        <v>117</v>
      </c>
      <c r="C123" s="22" t="e">
        <f>VLOOKUP(F123,'[4]tong K24'!$B$7:$C$571,2,0)</f>
        <v>#N/A</v>
      </c>
      <c r="D123" s="3"/>
      <c r="E123" s="4"/>
      <c r="F123" s="23"/>
      <c r="G123" s="24"/>
      <c r="H123" s="22" t="e">
        <f>VLOOKUP(F123,'[4]tong K24'!$B$7:$I$571,8,0)</f>
        <v>#N/A</v>
      </c>
      <c r="I123" s="22" t="e">
        <f>VLOOKUP(F123,'[4]tong K24'!$B$7:$G$571,6,0)</f>
        <v>#N/A</v>
      </c>
      <c r="J123" s="25" t="e">
        <f>VLOOKUP(F123,'[5]tong thong qua'!$B$2:$I$173,8,0)</f>
        <v>#N/A</v>
      </c>
      <c r="K123" s="25" t="e">
        <f>VLOOKUP(F123,'[5]tong thong qua'!$B$2:$G$173,6,0)</f>
        <v>#N/A</v>
      </c>
      <c r="L123" s="25" t="e">
        <f>VLOOKUP(F123,'[5]tong thong qua'!$B$2:$J$173,9,0)</f>
        <v>#N/A</v>
      </c>
      <c r="M123" s="25" t="s">
        <v>105</v>
      </c>
      <c r="N123" s="25"/>
      <c r="O123" s="25" t="e">
        <f>VLOOKUP(F123,'[5]tong thong qua'!$B$2:$K$173,10,0)</f>
        <v>#N/A</v>
      </c>
      <c r="P123" s="25" t="e">
        <f>VLOOKUP(F123,'[5]tong thong qua'!$B$2:$M$173,12,0)</f>
        <v>#N/A</v>
      </c>
      <c r="Q123" s="25" t="e">
        <f>VLOOKUP(F123,'[5]tong thong qua'!$B$2:$N$173,13,0)</f>
        <v>#N/A</v>
      </c>
      <c r="R123" s="25" t="e">
        <f>VLOOKUP(F123,'[5]tong thong qua'!$B$2:$P$173,15,0)</f>
        <v>#N/A</v>
      </c>
      <c r="S123" s="26" t="e">
        <f>VLOOKUP(F123,'[6]chen TL'!$G$2:$AL$65,32,0)</f>
        <v>#N/A</v>
      </c>
      <c r="T123" s="26"/>
      <c r="U123" s="27" t="e">
        <f>VLOOKUP(F123,'[6]chen TL'!$G$2:$AO$65,35,0)</f>
        <v>#N/A</v>
      </c>
      <c r="V123" s="21" t="e">
        <f t="shared" si="12"/>
        <v>#N/A</v>
      </c>
      <c r="W123" s="25"/>
      <c r="X123" s="25"/>
      <c r="Y123" s="26" t="e">
        <f>VLOOKUP(F123,'[6]chen TL'!$G$2:$AT$66,40,0)</f>
        <v>#N/A</v>
      </c>
      <c r="Z123" s="21" t="e">
        <f>VLOOKUP(F123,'[6]chen TL'!$G$2:$U$65,15,0)</f>
        <v>#N/A</v>
      </c>
      <c r="AA123" s="21" t="e">
        <f>VLOOKUP(F123,'[6]chen TL'!$G$2:$X$65,18,0)</f>
        <v>#N/A</v>
      </c>
      <c r="AB123" s="21" t="e">
        <f>VLOOKUP(F123,'[6]chen TL'!$G$2:$AA$65,21,0)</f>
        <v>#N/A</v>
      </c>
      <c r="AC123" s="21" t="e">
        <f>VLOOKUP(F123,'[6]chen TL'!$G$2:$AD$65,24,0)</f>
        <v>#N/A</v>
      </c>
      <c r="AD123" s="21" t="e">
        <f>VLOOKUP(F123,'[6]chen TL'!$G$2:$AG$65,27,0)</f>
        <v>#N/A</v>
      </c>
      <c r="AE123" s="21" t="e">
        <f>VLOOKUP(F123,'[6]chen TL'!$G$2:$AW$65,43,0)</f>
        <v>#N/A</v>
      </c>
      <c r="AF123" s="24"/>
      <c r="AG123" s="2"/>
      <c r="AH123" s="25"/>
      <c r="AI123" s="25"/>
      <c r="AJ123" s="25"/>
      <c r="AK123" s="22" t="str">
        <f t="shared" si="13"/>
        <v xml:space="preserve"> </v>
      </c>
      <c r="AL123" s="22" t="str">
        <f t="shared" si="14"/>
        <v xml:space="preserve"> </v>
      </c>
      <c r="AM123" s="29" t="s">
        <v>38</v>
      </c>
      <c r="AN123" s="30" t="s">
        <v>35</v>
      </c>
      <c r="AO123" s="24" t="s">
        <v>34</v>
      </c>
      <c r="AP123" s="30" t="str">
        <f t="shared" si="15"/>
        <v>1996/QĐ-ĐHKT,ngày 27/05/2015 của Hiệu trưởng Trường ĐHKT-ĐHQGHN</v>
      </c>
      <c r="AQ123" s="35"/>
      <c r="AS123" s="35"/>
    </row>
    <row r="124" spans="2:45" ht="63" x14ac:dyDescent="0.25">
      <c r="B124" s="21">
        <v>118</v>
      </c>
      <c r="C124" s="22" t="e">
        <f>VLOOKUP(F124,'[4]tong K24'!$B$7:$C$571,2,0)</f>
        <v>#N/A</v>
      </c>
      <c r="D124" s="3"/>
      <c r="E124" s="4"/>
      <c r="F124" s="23"/>
      <c r="G124" s="24"/>
      <c r="H124" s="22" t="e">
        <f>VLOOKUP(F124,'[4]tong K24'!$B$7:$I$571,8,0)</f>
        <v>#N/A</v>
      </c>
      <c r="I124" s="22" t="e">
        <f>VLOOKUP(F124,'[4]tong K24'!$B$7:$G$571,6,0)</f>
        <v>#N/A</v>
      </c>
      <c r="J124" s="25" t="e">
        <f>VLOOKUP(F124,'[5]tong thong qua'!$B$2:$I$173,8,0)</f>
        <v>#N/A</v>
      </c>
      <c r="K124" s="25" t="e">
        <f>VLOOKUP(F124,'[5]tong thong qua'!$B$2:$G$173,6,0)</f>
        <v>#N/A</v>
      </c>
      <c r="L124" s="25" t="e">
        <f>VLOOKUP(F124,'[5]tong thong qua'!$B$2:$J$173,9,0)</f>
        <v>#N/A</v>
      </c>
      <c r="M124" s="25" t="s">
        <v>105</v>
      </c>
      <c r="N124" s="25"/>
      <c r="O124" s="25" t="e">
        <f>VLOOKUP(F124,'[5]tong thong qua'!$B$2:$K$173,10,0)</f>
        <v>#N/A</v>
      </c>
      <c r="P124" s="25" t="e">
        <f>VLOOKUP(F124,'[5]tong thong qua'!$B$2:$M$173,12,0)</f>
        <v>#N/A</v>
      </c>
      <c r="Q124" s="25" t="e">
        <f>VLOOKUP(F124,'[5]tong thong qua'!$B$2:$N$173,13,0)</f>
        <v>#N/A</v>
      </c>
      <c r="R124" s="25" t="e">
        <f>VLOOKUP(F124,'[5]tong thong qua'!$B$2:$P$173,15,0)</f>
        <v>#N/A</v>
      </c>
      <c r="S124" s="26" t="e">
        <f>VLOOKUP(F124,'[6]chen TL'!$G$2:$AL$65,32,0)</f>
        <v>#N/A</v>
      </c>
      <c r="T124" s="26"/>
      <c r="U124" s="27" t="e">
        <f>VLOOKUP(F124,'[6]chen TL'!$G$2:$AO$65,35,0)</f>
        <v>#N/A</v>
      </c>
      <c r="V124" s="21" t="e">
        <f t="shared" si="12"/>
        <v>#N/A</v>
      </c>
      <c r="W124" s="25"/>
      <c r="X124" s="25"/>
      <c r="Y124" s="26" t="e">
        <f>VLOOKUP(F124,'[6]chen TL'!$G$2:$AT$66,40,0)</f>
        <v>#N/A</v>
      </c>
      <c r="Z124" s="21" t="e">
        <f>VLOOKUP(F124,'[6]chen TL'!$G$2:$U$65,15,0)</f>
        <v>#N/A</v>
      </c>
      <c r="AA124" s="21" t="e">
        <f>VLOOKUP(F124,'[6]chen TL'!$G$2:$X$65,18,0)</f>
        <v>#N/A</v>
      </c>
      <c r="AB124" s="21" t="e">
        <f>VLOOKUP(F124,'[6]chen TL'!$G$2:$AA$65,21,0)</f>
        <v>#N/A</v>
      </c>
      <c r="AC124" s="21" t="e">
        <f>VLOOKUP(F124,'[6]chen TL'!$G$2:$AD$65,24,0)</f>
        <v>#N/A</v>
      </c>
      <c r="AD124" s="21" t="e">
        <f>VLOOKUP(F124,'[6]chen TL'!$G$2:$AG$65,27,0)</f>
        <v>#N/A</v>
      </c>
      <c r="AE124" s="21" t="e">
        <f>VLOOKUP(F124,'[6]chen TL'!$G$2:$AW$65,43,0)</f>
        <v>#N/A</v>
      </c>
      <c r="AF124" s="24"/>
      <c r="AG124" s="2"/>
      <c r="AH124" s="25"/>
      <c r="AI124" s="25"/>
      <c r="AJ124" s="25"/>
      <c r="AK124" s="22" t="str">
        <f t="shared" si="13"/>
        <v xml:space="preserve"> </v>
      </c>
      <c r="AL124" s="22" t="str">
        <f t="shared" si="14"/>
        <v xml:space="preserve"> </v>
      </c>
      <c r="AM124" s="29" t="s">
        <v>38</v>
      </c>
      <c r="AN124" s="30" t="s">
        <v>35</v>
      </c>
      <c r="AO124" s="24" t="s">
        <v>34</v>
      </c>
      <c r="AP124" s="30" t="str">
        <f t="shared" si="15"/>
        <v>1996/QĐ-ĐHKT,ngày 27/05/2015 của Hiệu trưởng Trường ĐHKT-ĐHQGHN</v>
      </c>
      <c r="AQ124" s="35"/>
      <c r="AS124" s="35"/>
    </row>
    <row r="125" spans="2:45" ht="63" x14ac:dyDescent="0.25">
      <c r="B125" s="21">
        <v>119</v>
      </c>
      <c r="C125" s="22" t="e">
        <f>VLOOKUP(F125,'[4]tong K24'!$B$7:$C$571,2,0)</f>
        <v>#N/A</v>
      </c>
      <c r="D125" s="3"/>
      <c r="E125" s="4"/>
      <c r="F125" s="23"/>
      <c r="G125" s="24"/>
      <c r="H125" s="22" t="e">
        <f>VLOOKUP(F125,'[4]tong K24'!$B$7:$I$571,8,0)</f>
        <v>#N/A</v>
      </c>
      <c r="I125" s="22" t="e">
        <f>VLOOKUP(F125,'[4]tong K24'!$B$7:$G$571,6,0)</f>
        <v>#N/A</v>
      </c>
      <c r="J125" s="25" t="e">
        <f>VLOOKUP(F125,'[5]tong thong qua'!$B$2:$I$173,8,0)</f>
        <v>#N/A</v>
      </c>
      <c r="K125" s="25" t="e">
        <f>VLOOKUP(F125,'[5]tong thong qua'!$B$2:$G$173,6,0)</f>
        <v>#N/A</v>
      </c>
      <c r="L125" s="25" t="e">
        <f>VLOOKUP(F125,'[5]tong thong qua'!$B$2:$J$173,9,0)</f>
        <v>#N/A</v>
      </c>
      <c r="M125" s="25" t="s">
        <v>114</v>
      </c>
      <c r="N125" s="25"/>
      <c r="O125" s="25" t="e">
        <f>VLOOKUP(F125,'[5]tong thong qua'!$B$2:$K$173,10,0)</f>
        <v>#N/A</v>
      </c>
      <c r="P125" s="25" t="e">
        <f>VLOOKUP(F125,'[5]tong thong qua'!$B$2:$M$173,12,0)</f>
        <v>#N/A</v>
      </c>
      <c r="Q125" s="25" t="e">
        <f>VLOOKUP(F125,'[5]tong thong qua'!$B$2:$N$173,13,0)</f>
        <v>#N/A</v>
      </c>
      <c r="R125" s="25" t="e">
        <f>VLOOKUP(F125,'[5]tong thong qua'!$B$2:$P$173,15,0)</f>
        <v>#N/A</v>
      </c>
      <c r="S125" s="26" t="e">
        <f>VLOOKUP(F125,'[6]chen TL'!$G$2:$AL$65,32,0)</f>
        <v>#N/A</v>
      </c>
      <c r="T125" s="26"/>
      <c r="U125" s="27" t="e">
        <f>VLOOKUP(F125,'[6]chen TL'!$G$2:$AO$65,35,0)</f>
        <v>#N/A</v>
      </c>
      <c r="V125" s="21" t="e">
        <f t="shared" si="12"/>
        <v>#N/A</v>
      </c>
      <c r="W125" s="25"/>
      <c r="X125" s="25"/>
      <c r="Y125" s="26" t="e">
        <f>VLOOKUP(F125,'[6]chen TL'!$G$2:$AT$66,40,0)</f>
        <v>#N/A</v>
      </c>
      <c r="Z125" s="21" t="e">
        <f>VLOOKUP(F125,'[6]chen TL'!$G$2:$U$65,15,0)</f>
        <v>#N/A</v>
      </c>
      <c r="AA125" s="21" t="e">
        <f>VLOOKUP(F125,'[6]chen TL'!$G$2:$X$65,18,0)</f>
        <v>#N/A</v>
      </c>
      <c r="AB125" s="21" t="e">
        <f>VLOOKUP(F125,'[6]chen TL'!$G$2:$AA$65,21,0)</f>
        <v>#N/A</v>
      </c>
      <c r="AC125" s="21" t="e">
        <f>VLOOKUP(F125,'[6]chen TL'!$G$2:$AD$65,24,0)</f>
        <v>#N/A</v>
      </c>
      <c r="AD125" s="21" t="e">
        <f>VLOOKUP(F125,'[6]chen TL'!$G$2:$AG$65,27,0)</f>
        <v>#N/A</v>
      </c>
      <c r="AE125" s="21" t="e">
        <f>VLOOKUP(F125,'[6]chen TL'!$G$2:$AW$65,43,0)</f>
        <v>#N/A</v>
      </c>
      <c r="AF125" s="24"/>
      <c r="AG125" s="2"/>
      <c r="AH125" s="25"/>
      <c r="AI125" s="25"/>
      <c r="AJ125" s="25"/>
      <c r="AK125" s="22" t="str">
        <f t="shared" si="13"/>
        <v xml:space="preserve"> </v>
      </c>
      <c r="AL125" s="22" t="str">
        <f t="shared" si="14"/>
        <v xml:space="preserve"> </v>
      </c>
      <c r="AM125" s="29" t="s">
        <v>38</v>
      </c>
      <c r="AN125" s="30" t="s">
        <v>35</v>
      </c>
      <c r="AO125" s="24" t="s">
        <v>34</v>
      </c>
      <c r="AP125" s="30" t="str">
        <f t="shared" si="15"/>
        <v>1996/QĐ-ĐHKT,ngày 27/05/2015 của Hiệu trưởng Trường ĐHKT-ĐHQGHN</v>
      </c>
      <c r="AQ125" s="35"/>
      <c r="AS125" s="35"/>
    </row>
    <row r="126" spans="2:45" ht="63" x14ac:dyDescent="0.25">
      <c r="B126" s="21">
        <v>120</v>
      </c>
      <c r="C126" s="22" t="e">
        <f>VLOOKUP(F126,'[4]tong K24'!$B$7:$C$571,2,0)</f>
        <v>#N/A</v>
      </c>
      <c r="D126" s="3"/>
      <c r="E126" s="4"/>
      <c r="F126" s="23"/>
      <c r="G126" s="24"/>
      <c r="H126" s="22" t="e">
        <f>VLOOKUP(F126,'[4]tong K24'!$B$7:$I$571,8,0)</f>
        <v>#N/A</v>
      </c>
      <c r="I126" s="22" t="e">
        <f>VLOOKUP(F126,'[4]tong K24'!$B$7:$G$571,6,0)</f>
        <v>#N/A</v>
      </c>
      <c r="J126" s="25" t="e">
        <f>VLOOKUP(F126,'[5]tong thong qua'!$B$2:$I$173,8,0)</f>
        <v>#N/A</v>
      </c>
      <c r="K126" s="25" t="e">
        <f>VLOOKUP(F126,'[5]tong thong qua'!$B$2:$G$173,6,0)</f>
        <v>#N/A</v>
      </c>
      <c r="L126" s="25" t="e">
        <f>VLOOKUP(F126,'[5]tong thong qua'!$B$2:$J$173,9,0)</f>
        <v>#N/A</v>
      </c>
      <c r="M126" s="25" t="s">
        <v>105</v>
      </c>
      <c r="N126" s="25"/>
      <c r="O126" s="25" t="e">
        <f>VLOOKUP(F126,'[5]tong thong qua'!$B$2:$K$173,10,0)</f>
        <v>#N/A</v>
      </c>
      <c r="P126" s="25" t="e">
        <f>VLOOKUP(F126,'[5]tong thong qua'!$B$2:$M$173,12,0)</f>
        <v>#N/A</v>
      </c>
      <c r="Q126" s="25" t="e">
        <f>VLOOKUP(F126,'[5]tong thong qua'!$B$2:$N$173,13,0)</f>
        <v>#N/A</v>
      </c>
      <c r="R126" s="25" t="e">
        <f>VLOOKUP(F126,'[5]tong thong qua'!$B$2:$P$173,15,0)</f>
        <v>#N/A</v>
      </c>
      <c r="S126" s="26" t="e">
        <f>VLOOKUP(F126,'[6]chen TL'!$G$2:$AL$65,32,0)</f>
        <v>#N/A</v>
      </c>
      <c r="T126" s="26"/>
      <c r="U126" s="27" t="e">
        <f>VLOOKUP(F126,'[6]chen TL'!$G$2:$AO$65,35,0)</f>
        <v>#N/A</v>
      </c>
      <c r="V126" s="21" t="e">
        <f t="shared" si="12"/>
        <v>#N/A</v>
      </c>
      <c r="W126" s="25"/>
      <c r="X126" s="25"/>
      <c r="Y126" s="26" t="e">
        <f>VLOOKUP(F126,'[6]chen TL'!$G$2:$AT$66,40,0)</f>
        <v>#N/A</v>
      </c>
      <c r="Z126" s="21" t="e">
        <f>VLOOKUP(F126,'[6]chen TL'!$G$2:$U$65,15,0)</f>
        <v>#N/A</v>
      </c>
      <c r="AA126" s="21" t="e">
        <f>VLOOKUP(F126,'[6]chen TL'!$G$2:$X$65,18,0)</f>
        <v>#N/A</v>
      </c>
      <c r="AB126" s="21" t="e">
        <f>VLOOKUP(F126,'[6]chen TL'!$G$2:$AA$65,21,0)</f>
        <v>#N/A</v>
      </c>
      <c r="AC126" s="21" t="e">
        <f>VLOOKUP(F126,'[6]chen TL'!$G$2:$AD$65,24,0)</f>
        <v>#N/A</v>
      </c>
      <c r="AD126" s="21" t="e">
        <f>VLOOKUP(F126,'[6]chen TL'!$G$2:$AG$65,27,0)</f>
        <v>#N/A</v>
      </c>
      <c r="AE126" s="21" t="e">
        <f>VLOOKUP(F126,'[6]chen TL'!$G$2:$AW$65,43,0)</f>
        <v>#N/A</v>
      </c>
      <c r="AF126" s="24"/>
      <c r="AG126" s="2"/>
      <c r="AH126" s="25"/>
      <c r="AI126" s="25"/>
      <c r="AJ126" s="25"/>
      <c r="AK126" s="22" t="str">
        <f t="shared" si="13"/>
        <v xml:space="preserve"> </v>
      </c>
      <c r="AL126" s="22" t="str">
        <f t="shared" si="14"/>
        <v xml:space="preserve"> </v>
      </c>
      <c r="AM126" s="29" t="s">
        <v>38</v>
      </c>
      <c r="AN126" s="30" t="s">
        <v>35</v>
      </c>
      <c r="AO126" s="24" t="s">
        <v>34</v>
      </c>
      <c r="AP126" s="30" t="str">
        <f t="shared" si="15"/>
        <v>1996/QĐ-ĐHKT,ngày 27/05/2015 của Hiệu trưởng Trường ĐHKT-ĐHQGHN</v>
      </c>
      <c r="AQ126" s="35"/>
      <c r="AR126" s="35"/>
      <c r="AS126" s="35"/>
    </row>
    <row r="127" spans="2:45" ht="63" x14ac:dyDescent="0.25">
      <c r="B127" s="21">
        <v>121</v>
      </c>
      <c r="C127" s="22" t="e">
        <f>VLOOKUP(F127,'[4]tong K24'!$B$7:$C$571,2,0)</f>
        <v>#N/A</v>
      </c>
      <c r="D127" s="3"/>
      <c r="E127" s="4"/>
      <c r="F127" s="23"/>
      <c r="G127" s="24"/>
      <c r="H127" s="22" t="e">
        <f>VLOOKUP(F127,'[4]tong K24'!$B$7:$I$571,8,0)</f>
        <v>#N/A</v>
      </c>
      <c r="I127" s="22" t="e">
        <f>VLOOKUP(F127,'[4]tong K24'!$B$7:$G$571,6,0)</f>
        <v>#N/A</v>
      </c>
      <c r="J127" s="25" t="e">
        <f>VLOOKUP(F127,'[5]tong thong qua'!$B$2:$I$173,8,0)</f>
        <v>#N/A</v>
      </c>
      <c r="K127" s="25" t="e">
        <f>VLOOKUP(F127,'[5]tong thong qua'!$B$2:$G$173,6,0)</f>
        <v>#N/A</v>
      </c>
      <c r="L127" s="25" t="e">
        <f>VLOOKUP(F127,'[5]tong thong qua'!$B$2:$J$173,9,0)</f>
        <v>#N/A</v>
      </c>
      <c r="M127" s="25" t="s">
        <v>105</v>
      </c>
      <c r="N127" s="25"/>
      <c r="O127" s="25" t="e">
        <f>VLOOKUP(F127,'[5]tong thong qua'!$B$2:$K$173,10,0)</f>
        <v>#N/A</v>
      </c>
      <c r="P127" s="25" t="e">
        <f>VLOOKUP(F127,'[5]tong thong qua'!$B$2:$M$173,12,0)</f>
        <v>#N/A</v>
      </c>
      <c r="Q127" s="25" t="e">
        <f>VLOOKUP(F127,'[5]tong thong qua'!$B$2:$N$173,13,0)</f>
        <v>#N/A</v>
      </c>
      <c r="R127" s="25" t="e">
        <f>VLOOKUP(F127,'[5]tong thong qua'!$B$2:$P$173,15,0)</f>
        <v>#N/A</v>
      </c>
      <c r="S127" s="26" t="e">
        <f>VLOOKUP(F127,'[6]chen TL'!$G$2:$AL$65,32,0)</f>
        <v>#N/A</v>
      </c>
      <c r="T127" s="26"/>
      <c r="U127" s="27" t="e">
        <f>VLOOKUP(F127,'[6]chen TL'!$G$2:$AO$65,35,0)</f>
        <v>#N/A</v>
      </c>
      <c r="V127" s="21" t="e">
        <f t="shared" si="12"/>
        <v>#N/A</v>
      </c>
      <c r="W127" s="25"/>
      <c r="X127" s="25"/>
      <c r="Y127" s="26" t="e">
        <f>VLOOKUP(F127,'[6]chen TL'!$G$2:$AT$66,40,0)</f>
        <v>#N/A</v>
      </c>
      <c r="Z127" s="21" t="e">
        <f>VLOOKUP(F127,'[6]chen TL'!$G$2:$U$65,15,0)</f>
        <v>#N/A</v>
      </c>
      <c r="AA127" s="21" t="e">
        <f>VLOOKUP(F127,'[6]chen TL'!$G$2:$X$65,18,0)</f>
        <v>#N/A</v>
      </c>
      <c r="AB127" s="21" t="e">
        <f>VLOOKUP(F127,'[6]chen TL'!$G$2:$AA$65,21,0)</f>
        <v>#N/A</v>
      </c>
      <c r="AC127" s="21" t="e">
        <f>VLOOKUP(F127,'[6]chen TL'!$G$2:$AD$65,24,0)</f>
        <v>#N/A</v>
      </c>
      <c r="AD127" s="21" t="e">
        <f>VLOOKUP(F127,'[6]chen TL'!$G$2:$AG$65,27,0)</f>
        <v>#N/A</v>
      </c>
      <c r="AE127" s="21" t="e">
        <f>VLOOKUP(F127,'[6]chen TL'!$G$2:$AW$65,43,0)</f>
        <v>#N/A</v>
      </c>
      <c r="AF127" s="24"/>
      <c r="AG127" s="2"/>
      <c r="AH127" s="25"/>
      <c r="AI127" s="25"/>
      <c r="AJ127" s="25" t="s">
        <v>117</v>
      </c>
      <c r="AK127" s="22" t="str">
        <f t="shared" si="13"/>
        <v xml:space="preserve"> </v>
      </c>
      <c r="AL127" s="22" t="str">
        <f t="shared" si="14"/>
        <v xml:space="preserve"> </v>
      </c>
      <c r="AM127" s="29" t="s">
        <v>38</v>
      </c>
      <c r="AN127" s="30" t="s">
        <v>35</v>
      </c>
      <c r="AO127" s="24" t="s">
        <v>34</v>
      </c>
      <c r="AP127" s="30" t="str">
        <f t="shared" si="15"/>
        <v>1996/QĐ-ĐHKT,ngày 27/05/2015 của Hiệu trưởng Trường ĐHKT-ĐHQGHN</v>
      </c>
      <c r="AQ127" s="35"/>
      <c r="AR127" s="35"/>
      <c r="AS127" s="35"/>
    </row>
    <row r="128" spans="2:45" ht="63" x14ac:dyDescent="0.25">
      <c r="B128" s="21">
        <v>122</v>
      </c>
      <c r="C128" s="22" t="e">
        <f>VLOOKUP(F128,'[4]tong K24'!$B$7:$C$571,2,0)</f>
        <v>#N/A</v>
      </c>
      <c r="D128" s="3"/>
      <c r="E128" s="4"/>
      <c r="F128" s="23"/>
      <c r="G128" s="24"/>
      <c r="H128" s="22" t="e">
        <f>VLOOKUP(F128,'[4]tong K24'!$B$7:$I$571,8,0)</f>
        <v>#N/A</v>
      </c>
      <c r="I128" s="22" t="e">
        <f>VLOOKUP(F128,'[4]tong K24'!$B$7:$G$571,6,0)</f>
        <v>#N/A</v>
      </c>
      <c r="J128" s="25" t="e">
        <f>VLOOKUP(F128,'[5]tong thong qua'!$B$2:$I$173,8,0)</f>
        <v>#N/A</v>
      </c>
      <c r="K128" s="25" t="e">
        <f>VLOOKUP(F128,'[5]tong thong qua'!$B$2:$G$173,6,0)</f>
        <v>#N/A</v>
      </c>
      <c r="L128" s="25" t="e">
        <f>VLOOKUP(F128,'[5]tong thong qua'!$B$2:$J$173,9,0)</f>
        <v>#N/A</v>
      </c>
      <c r="M128" s="25" t="s">
        <v>113</v>
      </c>
      <c r="N128" s="25"/>
      <c r="O128" s="25" t="e">
        <f>VLOOKUP(F128,'[5]tong thong qua'!$B$2:$K$173,10,0)</f>
        <v>#N/A</v>
      </c>
      <c r="P128" s="25" t="e">
        <f>VLOOKUP(F128,'[5]tong thong qua'!$B$2:$M$173,12,0)</f>
        <v>#N/A</v>
      </c>
      <c r="Q128" s="25" t="e">
        <f>VLOOKUP(F128,'[5]tong thong qua'!$B$2:$N$173,13,0)</f>
        <v>#N/A</v>
      </c>
      <c r="R128" s="25" t="e">
        <f>VLOOKUP(F128,'[5]tong thong qua'!$B$2:$P$173,15,0)</f>
        <v>#N/A</v>
      </c>
      <c r="S128" s="26" t="e">
        <f>VLOOKUP(F128,'[6]chen TL'!$G$2:$AL$65,32,0)</f>
        <v>#N/A</v>
      </c>
      <c r="T128" s="26"/>
      <c r="U128" s="27" t="e">
        <f>VLOOKUP(F128,'[6]chen TL'!$G$2:$AO$65,35,0)</f>
        <v>#N/A</v>
      </c>
      <c r="V128" s="21" t="e">
        <f t="shared" si="12"/>
        <v>#N/A</v>
      </c>
      <c r="W128" s="25"/>
      <c r="X128" s="25"/>
      <c r="Y128" s="26" t="e">
        <f>VLOOKUP(F128,'[6]chen TL'!$G$2:$AT$66,40,0)</f>
        <v>#N/A</v>
      </c>
      <c r="Z128" s="21" t="e">
        <f>VLOOKUP(F128,'[6]chen TL'!$G$2:$U$65,15,0)</f>
        <v>#N/A</v>
      </c>
      <c r="AA128" s="21" t="e">
        <f>VLOOKUP(F128,'[6]chen TL'!$G$2:$X$65,18,0)</f>
        <v>#N/A</v>
      </c>
      <c r="AB128" s="21" t="e">
        <f>VLOOKUP(F128,'[6]chen TL'!$G$2:$AA$65,21,0)</f>
        <v>#N/A</v>
      </c>
      <c r="AC128" s="21" t="e">
        <f>VLOOKUP(F128,'[6]chen TL'!$G$2:$AD$65,24,0)</f>
        <v>#N/A</v>
      </c>
      <c r="AD128" s="21" t="e">
        <f>VLOOKUP(F128,'[6]chen TL'!$G$2:$AG$65,27,0)</f>
        <v>#N/A</v>
      </c>
      <c r="AE128" s="21" t="e">
        <f>VLOOKUP(F128,'[6]chen TL'!$G$2:$AW$65,43,0)</f>
        <v>#N/A</v>
      </c>
      <c r="AF128" s="24"/>
      <c r="AG128" s="2"/>
      <c r="AH128" s="25"/>
      <c r="AI128" s="25"/>
      <c r="AJ128" s="25" t="s">
        <v>115</v>
      </c>
      <c r="AK128" s="22" t="str">
        <f t="shared" si="13"/>
        <v xml:space="preserve"> </v>
      </c>
      <c r="AL128" s="22" t="str">
        <f t="shared" si="14"/>
        <v xml:space="preserve"> </v>
      </c>
      <c r="AM128" s="29" t="s">
        <v>38</v>
      </c>
      <c r="AN128" s="30" t="s">
        <v>35</v>
      </c>
      <c r="AO128" s="24" t="s">
        <v>34</v>
      </c>
      <c r="AP128" s="30" t="str">
        <f t="shared" si="15"/>
        <v>1996/QĐ-ĐHKT,ngày 27/05/2015 của Hiệu trưởng Trường ĐHKT-ĐHQGHN</v>
      </c>
      <c r="AQ128" s="35"/>
      <c r="AS128" s="35"/>
    </row>
    <row r="129" spans="2:45" ht="63" x14ac:dyDescent="0.25">
      <c r="B129" s="21">
        <v>123</v>
      </c>
      <c r="C129" s="22" t="e">
        <f>VLOOKUP(F129,'[4]tong K24'!$B$7:$C$571,2,0)</f>
        <v>#N/A</v>
      </c>
      <c r="D129" s="3"/>
      <c r="E129" s="4"/>
      <c r="F129" s="23"/>
      <c r="G129" s="24"/>
      <c r="H129" s="22" t="e">
        <f>VLOOKUP(F129,'[4]tong K24'!$B$7:$I$571,8,0)</f>
        <v>#N/A</v>
      </c>
      <c r="I129" s="22" t="e">
        <f>VLOOKUP(F129,'[4]tong K24'!$B$7:$G$571,6,0)</f>
        <v>#N/A</v>
      </c>
      <c r="J129" s="25" t="e">
        <f>VLOOKUP(F129,'[5]tong thong qua'!$B$2:$I$173,8,0)</f>
        <v>#N/A</v>
      </c>
      <c r="K129" s="25" t="e">
        <f>VLOOKUP(F129,'[5]tong thong qua'!$B$2:$G$173,6,0)</f>
        <v>#N/A</v>
      </c>
      <c r="L129" s="25" t="e">
        <f>VLOOKUP(F129,'[5]tong thong qua'!$B$2:$J$173,9,0)</f>
        <v>#N/A</v>
      </c>
      <c r="M129" s="25" t="s">
        <v>105</v>
      </c>
      <c r="N129" s="25"/>
      <c r="O129" s="25" t="e">
        <f>VLOOKUP(F129,'[5]tong thong qua'!$B$2:$K$173,10,0)</f>
        <v>#N/A</v>
      </c>
      <c r="P129" s="25" t="e">
        <f>VLOOKUP(F129,'[5]tong thong qua'!$B$2:$M$173,12,0)</f>
        <v>#N/A</v>
      </c>
      <c r="Q129" s="25" t="e">
        <f>VLOOKUP(F129,'[5]tong thong qua'!$B$2:$N$173,13,0)</f>
        <v>#N/A</v>
      </c>
      <c r="R129" s="25" t="e">
        <f>VLOOKUP(F129,'[5]tong thong qua'!$B$2:$P$173,15,0)</f>
        <v>#N/A</v>
      </c>
      <c r="S129" s="26" t="e">
        <f>VLOOKUP(F129,'[6]chen TL'!$G$2:$AL$65,32,0)</f>
        <v>#N/A</v>
      </c>
      <c r="T129" s="26"/>
      <c r="U129" s="27" t="e">
        <f>VLOOKUP(F129,'[6]chen TL'!$G$2:$AO$65,35,0)</f>
        <v>#N/A</v>
      </c>
      <c r="V129" s="21" t="e">
        <f t="shared" si="12"/>
        <v>#N/A</v>
      </c>
      <c r="W129" s="25"/>
      <c r="X129" s="25"/>
      <c r="Y129" s="26" t="e">
        <f>VLOOKUP(F129,'[6]chen TL'!$G$2:$AT$66,40,0)</f>
        <v>#N/A</v>
      </c>
      <c r="Z129" s="21" t="e">
        <f>VLOOKUP(F129,'[6]chen TL'!$G$2:$U$65,15,0)</f>
        <v>#N/A</v>
      </c>
      <c r="AA129" s="21" t="e">
        <f>VLOOKUP(F129,'[6]chen TL'!$G$2:$X$65,18,0)</f>
        <v>#N/A</v>
      </c>
      <c r="AB129" s="21" t="e">
        <f>VLOOKUP(F129,'[6]chen TL'!$G$2:$AA$65,21,0)</f>
        <v>#N/A</v>
      </c>
      <c r="AC129" s="21" t="e">
        <f>VLOOKUP(F129,'[6]chen TL'!$G$2:$AD$65,24,0)</f>
        <v>#N/A</v>
      </c>
      <c r="AD129" s="21" t="e">
        <f>VLOOKUP(F129,'[6]chen TL'!$G$2:$AG$65,27,0)</f>
        <v>#N/A</v>
      </c>
      <c r="AE129" s="21" t="e">
        <f>VLOOKUP(F129,'[6]chen TL'!$G$2:$AW$65,43,0)</f>
        <v>#N/A</v>
      </c>
      <c r="AF129" s="24"/>
      <c r="AG129" s="2"/>
      <c r="AH129" s="25"/>
      <c r="AI129" s="25"/>
      <c r="AJ129" s="25" t="s">
        <v>126</v>
      </c>
      <c r="AK129" s="22" t="str">
        <f t="shared" si="13"/>
        <v xml:space="preserve"> </v>
      </c>
      <c r="AL129" s="22" t="str">
        <f t="shared" si="14"/>
        <v xml:space="preserve"> </v>
      </c>
      <c r="AM129" s="29" t="s">
        <v>38</v>
      </c>
      <c r="AN129" s="30" t="s">
        <v>35</v>
      </c>
      <c r="AO129" s="24" t="s">
        <v>34</v>
      </c>
      <c r="AP129" s="30" t="str">
        <f t="shared" si="15"/>
        <v>1996/QĐ-ĐHKT,ngày 27/05/2015 của Hiệu trưởng Trường ĐHKT-ĐHQGHN</v>
      </c>
      <c r="AQ129" s="35"/>
      <c r="AS129" s="35"/>
    </row>
    <row r="130" spans="2:45" ht="63" x14ac:dyDescent="0.25">
      <c r="B130" s="21">
        <v>124</v>
      </c>
      <c r="C130" s="22" t="e">
        <f>VLOOKUP(F130,'[4]tong K24'!$B$7:$C$571,2,0)</f>
        <v>#N/A</v>
      </c>
      <c r="D130" s="3"/>
      <c r="E130" s="4"/>
      <c r="F130" s="23"/>
      <c r="G130" s="24"/>
      <c r="H130" s="22" t="e">
        <f>VLOOKUP(F130,'[4]tong K24'!$B$7:$I$571,8,0)</f>
        <v>#N/A</v>
      </c>
      <c r="I130" s="22" t="e">
        <f>VLOOKUP(F130,'[4]tong K24'!$B$7:$G$571,6,0)</f>
        <v>#N/A</v>
      </c>
      <c r="J130" s="25" t="e">
        <f>VLOOKUP(F130,'[5]tong thong qua'!$B$2:$I$173,8,0)</f>
        <v>#N/A</v>
      </c>
      <c r="K130" s="25" t="e">
        <f>VLOOKUP(F130,'[5]tong thong qua'!$B$2:$G$173,6,0)</f>
        <v>#N/A</v>
      </c>
      <c r="L130" s="25" t="e">
        <f>VLOOKUP(F130,'[5]tong thong qua'!$B$2:$J$173,9,0)</f>
        <v>#N/A</v>
      </c>
      <c r="M130" s="25"/>
      <c r="N130" s="25"/>
      <c r="O130" s="25" t="e">
        <f>VLOOKUP(F130,'[5]tong thong qua'!$B$2:$K$173,10,0)</f>
        <v>#N/A</v>
      </c>
      <c r="P130" s="25" t="e">
        <f>VLOOKUP(F130,'[5]tong thong qua'!$B$2:$M$173,12,0)</f>
        <v>#N/A</v>
      </c>
      <c r="Q130" s="25" t="e">
        <f>VLOOKUP(F130,'[5]tong thong qua'!$B$2:$N$173,13,0)</f>
        <v>#N/A</v>
      </c>
      <c r="R130" s="25" t="e">
        <f>VLOOKUP(F130,'[5]tong thong qua'!$B$2:$P$173,15,0)</f>
        <v>#N/A</v>
      </c>
      <c r="S130" s="26" t="e">
        <f>VLOOKUP(F130,'[6]chen TL'!$G$2:$AL$65,32,0)</f>
        <v>#N/A</v>
      </c>
      <c r="T130" s="26"/>
      <c r="U130" s="27" t="e">
        <f>VLOOKUP(F130,'[6]chen TL'!$G$2:$AO$65,35,0)</f>
        <v>#N/A</v>
      </c>
      <c r="V130" s="21" t="e">
        <f t="shared" si="12"/>
        <v>#N/A</v>
      </c>
      <c r="W130" s="25"/>
      <c r="X130" s="25"/>
      <c r="Y130" s="26" t="e">
        <f>VLOOKUP(F130,'[6]chen TL'!$G$2:$AT$66,40,0)</f>
        <v>#N/A</v>
      </c>
      <c r="Z130" s="21" t="e">
        <f>VLOOKUP(F130,'[6]chen TL'!$G$2:$U$65,15,0)</f>
        <v>#N/A</v>
      </c>
      <c r="AA130" s="21" t="e">
        <f>VLOOKUP(F130,'[6]chen TL'!$G$2:$X$65,18,0)</f>
        <v>#N/A</v>
      </c>
      <c r="AB130" s="21" t="e">
        <f>VLOOKUP(F130,'[6]chen TL'!$G$2:$AA$65,21,0)</f>
        <v>#N/A</v>
      </c>
      <c r="AC130" s="21" t="e">
        <f>VLOOKUP(F130,'[6]chen TL'!$G$2:$AD$65,24,0)</f>
        <v>#N/A</v>
      </c>
      <c r="AD130" s="21" t="e">
        <f>VLOOKUP(F130,'[6]chen TL'!$G$2:$AG$65,27,0)</f>
        <v>#N/A</v>
      </c>
      <c r="AE130" s="21" t="e">
        <f>VLOOKUP(F130,'[6]chen TL'!$G$2:$AW$65,43,0)</f>
        <v>#N/A</v>
      </c>
      <c r="AF130" s="24"/>
      <c r="AG130" s="2"/>
      <c r="AH130" s="25"/>
      <c r="AI130" s="25"/>
      <c r="AJ130" s="25"/>
      <c r="AK130" s="22" t="str">
        <f t="shared" si="13"/>
        <v xml:space="preserve"> </v>
      </c>
      <c r="AL130" s="22" t="str">
        <f t="shared" si="14"/>
        <v xml:space="preserve"> </v>
      </c>
      <c r="AM130" s="29" t="s">
        <v>38</v>
      </c>
      <c r="AN130" s="30" t="s">
        <v>35</v>
      </c>
      <c r="AO130" s="24" t="s">
        <v>34</v>
      </c>
      <c r="AP130" s="30" t="str">
        <f t="shared" si="15"/>
        <v>1996/QĐ-ĐHKT,ngày 27/05/2015 của Hiệu trưởng Trường ĐHKT-ĐHQGHN</v>
      </c>
      <c r="AQ130" s="35"/>
      <c r="AS130" s="35"/>
    </row>
    <row r="131" spans="2:45" ht="63" x14ac:dyDescent="0.25">
      <c r="B131" s="21">
        <v>125</v>
      </c>
      <c r="C131" s="22" t="e">
        <f>VLOOKUP(F131,'[4]tong K24'!$B$7:$C$571,2,0)</f>
        <v>#N/A</v>
      </c>
      <c r="D131" s="3"/>
      <c r="E131" s="4"/>
      <c r="F131" s="23"/>
      <c r="G131" s="24"/>
      <c r="H131" s="22" t="e">
        <f>VLOOKUP(F131,'[4]tong K24'!$B$7:$I$571,8,0)</f>
        <v>#N/A</v>
      </c>
      <c r="I131" s="22" t="e">
        <f>VLOOKUP(F131,'[4]tong K24'!$B$7:$G$571,6,0)</f>
        <v>#N/A</v>
      </c>
      <c r="J131" s="25" t="e">
        <f>VLOOKUP(F131,'[5]tong thong qua'!$B$2:$I$173,8,0)</f>
        <v>#N/A</v>
      </c>
      <c r="K131" s="25" t="e">
        <f>VLOOKUP(F131,'[5]tong thong qua'!$B$2:$G$173,6,0)</f>
        <v>#N/A</v>
      </c>
      <c r="L131" s="25" t="e">
        <f>VLOOKUP(F131,'[5]tong thong qua'!$B$2:$J$173,9,0)</f>
        <v>#N/A</v>
      </c>
      <c r="M131" s="25" t="s">
        <v>105</v>
      </c>
      <c r="N131" s="25"/>
      <c r="O131" s="25" t="e">
        <f>VLOOKUP(F131,'[5]tong thong qua'!$B$2:$K$173,10,0)</f>
        <v>#N/A</v>
      </c>
      <c r="P131" s="25" t="e">
        <f>VLOOKUP(F131,'[5]tong thong qua'!$B$2:$M$173,12,0)</f>
        <v>#N/A</v>
      </c>
      <c r="Q131" s="25" t="e">
        <f>VLOOKUP(F131,'[5]tong thong qua'!$B$2:$N$173,13,0)</f>
        <v>#N/A</v>
      </c>
      <c r="R131" s="25" t="e">
        <f>VLOOKUP(F131,'[5]tong thong qua'!$B$2:$P$173,15,0)</f>
        <v>#N/A</v>
      </c>
      <c r="S131" s="26" t="e">
        <f>VLOOKUP(F131,'[6]chen TL'!$G$2:$AL$65,32,0)</f>
        <v>#N/A</v>
      </c>
      <c r="T131" s="26"/>
      <c r="U131" s="27" t="e">
        <f>VLOOKUP(F131,'[6]chen TL'!$G$2:$AO$65,35,0)</f>
        <v>#N/A</v>
      </c>
      <c r="V131" s="21" t="e">
        <f t="shared" si="12"/>
        <v>#N/A</v>
      </c>
      <c r="W131" s="25"/>
      <c r="X131" s="25"/>
      <c r="Y131" s="26" t="e">
        <f>VLOOKUP(F131,'[6]chen TL'!$G$2:$AT$66,40,0)</f>
        <v>#N/A</v>
      </c>
      <c r="Z131" s="21" t="e">
        <f>VLOOKUP(F131,'[6]chen TL'!$G$2:$U$65,15,0)</f>
        <v>#N/A</v>
      </c>
      <c r="AA131" s="21" t="e">
        <f>VLOOKUP(F131,'[6]chen TL'!$G$2:$X$65,18,0)</f>
        <v>#N/A</v>
      </c>
      <c r="AB131" s="21" t="e">
        <f>VLOOKUP(F131,'[6]chen TL'!$G$2:$AA$65,21,0)</f>
        <v>#N/A</v>
      </c>
      <c r="AC131" s="21" t="e">
        <f>VLOOKUP(F131,'[6]chen TL'!$G$2:$AD$65,24,0)</f>
        <v>#N/A</v>
      </c>
      <c r="AD131" s="21" t="e">
        <f>VLOOKUP(F131,'[6]chen TL'!$G$2:$AG$65,27,0)</f>
        <v>#N/A</v>
      </c>
      <c r="AE131" s="21" t="e">
        <f>VLOOKUP(F131,'[6]chen TL'!$G$2:$AW$65,43,0)</f>
        <v>#N/A</v>
      </c>
      <c r="AF131" s="24"/>
      <c r="AG131" s="2"/>
      <c r="AH131" s="25"/>
      <c r="AI131" s="25"/>
      <c r="AJ131" s="25"/>
      <c r="AK131" s="22" t="str">
        <f t="shared" si="13"/>
        <v xml:space="preserve"> </v>
      </c>
      <c r="AL131" s="22" t="str">
        <f t="shared" si="14"/>
        <v xml:space="preserve"> </v>
      </c>
      <c r="AM131" s="29" t="s">
        <v>38</v>
      </c>
      <c r="AN131" s="30" t="s">
        <v>35</v>
      </c>
      <c r="AO131" s="24" t="s">
        <v>34</v>
      </c>
      <c r="AP131" s="30" t="str">
        <f t="shared" si="15"/>
        <v>1996/QĐ-ĐHKT,ngày 27/05/2015 của Hiệu trưởng Trường ĐHKT-ĐHQGHN</v>
      </c>
      <c r="AQ131" s="35"/>
      <c r="AS131" s="35"/>
    </row>
    <row r="132" spans="2:45" ht="63" x14ac:dyDescent="0.25">
      <c r="B132" s="21">
        <v>126</v>
      </c>
      <c r="C132" s="22" t="e">
        <f>VLOOKUP(F132,'[4]tong K24'!$B$7:$C$571,2,0)</f>
        <v>#N/A</v>
      </c>
      <c r="D132" s="3"/>
      <c r="E132" s="4"/>
      <c r="F132" s="23"/>
      <c r="G132" s="24"/>
      <c r="H132" s="22" t="e">
        <f>VLOOKUP(F132,'[4]tong K24'!$B$7:$I$571,8,0)</f>
        <v>#N/A</v>
      </c>
      <c r="I132" s="22" t="e">
        <f>VLOOKUP(F132,'[4]tong K24'!$B$7:$G$571,6,0)</f>
        <v>#N/A</v>
      </c>
      <c r="J132" s="25" t="e">
        <f>VLOOKUP(F132,'[5]tong thong qua'!$B$2:$I$173,8,0)</f>
        <v>#N/A</v>
      </c>
      <c r="K132" s="25" t="e">
        <f>VLOOKUP(F132,'[5]tong thong qua'!$B$2:$G$173,6,0)</f>
        <v>#N/A</v>
      </c>
      <c r="L132" s="25" t="e">
        <f>VLOOKUP(F132,'[5]tong thong qua'!$B$2:$J$173,9,0)</f>
        <v>#N/A</v>
      </c>
      <c r="M132" s="25" t="s">
        <v>114</v>
      </c>
      <c r="N132" s="25"/>
      <c r="O132" s="25" t="e">
        <f>VLOOKUP(F132,'[5]tong thong qua'!$B$2:$K$173,10,0)</f>
        <v>#N/A</v>
      </c>
      <c r="P132" s="25" t="e">
        <f>VLOOKUP(F132,'[5]tong thong qua'!$B$2:$M$173,12,0)</f>
        <v>#N/A</v>
      </c>
      <c r="Q132" s="25" t="e">
        <f>VLOOKUP(F132,'[5]tong thong qua'!$B$2:$N$173,13,0)</f>
        <v>#N/A</v>
      </c>
      <c r="R132" s="25" t="e">
        <f>VLOOKUP(F132,'[5]tong thong qua'!$B$2:$P$173,15,0)</f>
        <v>#N/A</v>
      </c>
      <c r="S132" s="26" t="e">
        <f>VLOOKUP(F132,'[6]chen TL'!$G$2:$AL$65,32,0)</f>
        <v>#N/A</v>
      </c>
      <c r="T132" s="26"/>
      <c r="U132" s="27" t="e">
        <f>VLOOKUP(F132,'[6]chen TL'!$G$2:$AO$65,35,0)</f>
        <v>#N/A</v>
      </c>
      <c r="V132" s="21" t="e">
        <f t="shared" si="12"/>
        <v>#N/A</v>
      </c>
      <c r="W132" s="25"/>
      <c r="X132" s="25"/>
      <c r="Y132" s="26" t="e">
        <f>VLOOKUP(F132,'[6]chen TL'!$G$2:$AT$66,40,0)</f>
        <v>#N/A</v>
      </c>
      <c r="Z132" s="21" t="e">
        <f>VLOOKUP(F132,'[6]chen TL'!$G$2:$U$65,15,0)</f>
        <v>#N/A</v>
      </c>
      <c r="AA132" s="21" t="e">
        <f>VLOOKUP(F132,'[6]chen TL'!$G$2:$X$65,18,0)</f>
        <v>#N/A</v>
      </c>
      <c r="AB132" s="21" t="e">
        <f>VLOOKUP(F132,'[6]chen TL'!$G$2:$AA$65,21,0)</f>
        <v>#N/A</v>
      </c>
      <c r="AC132" s="21" t="e">
        <f>VLOOKUP(F132,'[6]chen TL'!$G$2:$AD$65,24,0)</f>
        <v>#N/A</v>
      </c>
      <c r="AD132" s="21" t="e">
        <f>VLOOKUP(F132,'[6]chen TL'!$G$2:$AG$65,27,0)</f>
        <v>#N/A</v>
      </c>
      <c r="AE132" s="21" t="e">
        <f>VLOOKUP(F132,'[6]chen TL'!$G$2:$AW$65,43,0)</f>
        <v>#N/A</v>
      </c>
      <c r="AF132" s="24"/>
      <c r="AG132" s="2"/>
      <c r="AH132" s="25"/>
      <c r="AI132" s="25"/>
      <c r="AJ132" s="25" t="s">
        <v>118</v>
      </c>
      <c r="AK132" s="22" t="str">
        <f t="shared" si="13"/>
        <v xml:space="preserve"> </v>
      </c>
      <c r="AL132" s="22" t="str">
        <f t="shared" si="14"/>
        <v xml:space="preserve"> </v>
      </c>
      <c r="AM132" s="29" t="s">
        <v>38</v>
      </c>
      <c r="AN132" s="30" t="s">
        <v>35</v>
      </c>
      <c r="AO132" s="24" t="s">
        <v>34</v>
      </c>
      <c r="AP132" s="30" t="str">
        <f t="shared" si="15"/>
        <v>1996/QĐ-ĐHKT,ngày 27/05/2015 của Hiệu trưởng Trường ĐHKT-ĐHQGHN</v>
      </c>
      <c r="AQ132" s="35"/>
      <c r="AS132" s="35"/>
    </row>
    <row r="133" spans="2:45" ht="63" x14ac:dyDescent="0.25">
      <c r="B133" s="21">
        <v>127</v>
      </c>
      <c r="C133" s="22" t="e">
        <f>VLOOKUP(F133,'[4]tong K24'!$B$7:$C$571,2,0)</f>
        <v>#N/A</v>
      </c>
      <c r="D133" s="3"/>
      <c r="E133" s="4"/>
      <c r="F133" s="23"/>
      <c r="G133" s="24"/>
      <c r="H133" s="22" t="e">
        <f>VLOOKUP(F133,'[4]tong K24'!$B$7:$I$571,8,0)</f>
        <v>#N/A</v>
      </c>
      <c r="I133" s="22" t="e">
        <f>VLOOKUP(F133,'[4]tong K24'!$B$7:$G$571,6,0)</f>
        <v>#N/A</v>
      </c>
      <c r="J133" s="25" t="e">
        <f>VLOOKUP(F133,'[5]tong thong qua'!$B$2:$I$173,8,0)</f>
        <v>#N/A</v>
      </c>
      <c r="K133" s="25" t="e">
        <f>VLOOKUP(F133,'[5]tong thong qua'!$B$2:$G$173,6,0)</f>
        <v>#N/A</v>
      </c>
      <c r="L133" s="25" t="e">
        <f>VLOOKUP(F133,'[5]tong thong qua'!$B$2:$J$173,9,0)</f>
        <v>#N/A</v>
      </c>
      <c r="M133" s="25" t="s">
        <v>105</v>
      </c>
      <c r="N133" s="25"/>
      <c r="O133" s="25" t="e">
        <f>VLOOKUP(F133,'[5]tong thong qua'!$B$2:$K$173,10,0)</f>
        <v>#N/A</v>
      </c>
      <c r="P133" s="25" t="e">
        <f>VLOOKUP(F133,'[5]tong thong qua'!$B$2:$M$173,12,0)</f>
        <v>#N/A</v>
      </c>
      <c r="Q133" s="25" t="e">
        <f>VLOOKUP(F133,'[5]tong thong qua'!$B$2:$N$173,13,0)</f>
        <v>#N/A</v>
      </c>
      <c r="R133" s="25" t="e">
        <f>VLOOKUP(F133,'[5]tong thong qua'!$B$2:$P$173,15,0)</f>
        <v>#N/A</v>
      </c>
      <c r="S133" s="26" t="e">
        <f>VLOOKUP(F133,'[6]chen TL'!$G$2:$AL$65,32,0)</f>
        <v>#N/A</v>
      </c>
      <c r="T133" s="26"/>
      <c r="U133" s="27" t="e">
        <f>VLOOKUP(F133,'[6]chen TL'!$G$2:$AO$65,35,0)</f>
        <v>#N/A</v>
      </c>
      <c r="V133" s="21" t="e">
        <f t="shared" si="12"/>
        <v>#N/A</v>
      </c>
      <c r="W133" s="25"/>
      <c r="X133" s="25"/>
      <c r="Y133" s="26" t="e">
        <f>VLOOKUP(F133,'[6]chen TL'!$G$2:$AT$66,40,0)</f>
        <v>#N/A</v>
      </c>
      <c r="Z133" s="21" t="e">
        <f>VLOOKUP(F133,'[6]chen TL'!$G$2:$U$65,15,0)</f>
        <v>#N/A</v>
      </c>
      <c r="AA133" s="21" t="e">
        <f>VLOOKUP(F133,'[6]chen TL'!$G$2:$X$65,18,0)</f>
        <v>#N/A</v>
      </c>
      <c r="AB133" s="21" t="e">
        <f>VLOOKUP(F133,'[6]chen TL'!$G$2:$AA$65,21,0)</f>
        <v>#N/A</v>
      </c>
      <c r="AC133" s="21" t="e">
        <f>VLOOKUP(F133,'[6]chen TL'!$G$2:$AD$65,24,0)</f>
        <v>#N/A</v>
      </c>
      <c r="AD133" s="21" t="e">
        <f>VLOOKUP(F133,'[6]chen TL'!$G$2:$AG$65,27,0)</f>
        <v>#N/A</v>
      </c>
      <c r="AE133" s="21" t="e">
        <f>VLOOKUP(F133,'[6]chen TL'!$G$2:$AW$65,43,0)</f>
        <v>#N/A</v>
      </c>
      <c r="AF133" s="24"/>
      <c r="AG133" s="2"/>
      <c r="AH133" s="25"/>
      <c r="AI133" s="25"/>
      <c r="AJ133" s="25"/>
      <c r="AK133" s="22" t="str">
        <f t="shared" si="13"/>
        <v xml:space="preserve"> </v>
      </c>
      <c r="AL133" s="22" t="str">
        <f t="shared" si="14"/>
        <v xml:space="preserve"> </v>
      </c>
      <c r="AM133" s="29" t="s">
        <v>38</v>
      </c>
      <c r="AN133" s="30" t="s">
        <v>35</v>
      </c>
      <c r="AO133" s="24" t="s">
        <v>34</v>
      </c>
      <c r="AP133" s="30" t="str">
        <f t="shared" si="15"/>
        <v>1996/QĐ-ĐHKT,ngày 27/05/2015 của Hiệu trưởng Trường ĐHKT-ĐHQGHN</v>
      </c>
      <c r="AQ133" s="19"/>
      <c r="AR133" s="54"/>
      <c r="AS133" s="35"/>
    </row>
    <row r="134" spans="2:45" ht="63" x14ac:dyDescent="0.25">
      <c r="B134" s="21">
        <v>128</v>
      </c>
      <c r="C134" s="22" t="e">
        <f>VLOOKUP(F134,'[4]tong K24'!$B$7:$C$571,2,0)</f>
        <v>#N/A</v>
      </c>
      <c r="D134" s="3"/>
      <c r="E134" s="4"/>
      <c r="F134" s="23"/>
      <c r="G134" s="24"/>
      <c r="H134" s="22" t="e">
        <f>VLOOKUP(F134,'[4]tong K24'!$B$7:$I$571,8,0)</f>
        <v>#N/A</v>
      </c>
      <c r="I134" s="22" t="e">
        <f>VLOOKUP(F134,'[4]tong K24'!$B$7:$G$571,6,0)</f>
        <v>#N/A</v>
      </c>
      <c r="J134" s="25" t="e">
        <f>VLOOKUP(F134,'[5]tong thong qua'!$B$2:$I$173,8,0)</f>
        <v>#N/A</v>
      </c>
      <c r="K134" s="25" t="e">
        <f>VLOOKUP(F134,'[5]tong thong qua'!$B$2:$G$173,6,0)</f>
        <v>#N/A</v>
      </c>
      <c r="L134" s="25" t="e">
        <f>VLOOKUP(F134,'[5]tong thong qua'!$B$2:$J$173,9,0)</f>
        <v>#N/A</v>
      </c>
      <c r="M134" s="25" t="s">
        <v>105</v>
      </c>
      <c r="N134" s="25"/>
      <c r="O134" s="25" t="e">
        <f>VLOOKUP(F134,'[5]tong thong qua'!$B$2:$K$173,10,0)</f>
        <v>#N/A</v>
      </c>
      <c r="P134" s="25" t="e">
        <f>VLOOKUP(F134,'[5]tong thong qua'!$B$2:$M$173,12,0)</f>
        <v>#N/A</v>
      </c>
      <c r="Q134" s="25" t="e">
        <f>VLOOKUP(F134,'[5]tong thong qua'!$B$2:$N$173,13,0)</f>
        <v>#N/A</v>
      </c>
      <c r="R134" s="25" t="e">
        <f>VLOOKUP(F134,'[5]tong thong qua'!$B$2:$P$173,15,0)</f>
        <v>#N/A</v>
      </c>
      <c r="S134" s="26" t="e">
        <f>VLOOKUP(F134,'[6]chen TL'!$G$2:$AL$65,32,0)</f>
        <v>#N/A</v>
      </c>
      <c r="T134" s="26"/>
      <c r="U134" s="27" t="e">
        <f>VLOOKUP(F134,'[6]chen TL'!$G$2:$AO$65,35,0)</f>
        <v>#N/A</v>
      </c>
      <c r="V134" s="21" t="e">
        <f t="shared" si="12"/>
        <v>#N/A</v>
      </c>
      <c r="W134" s="25"/>
      <c r="X134" s="25"/>
      <c r="Y134" s="26" t="e">
        <f>VLOOKUP(F134,'[6]chen TL'!$G$2:$AT$66,40,0)</f>
        <v>#N/A</v>
      </c>
      <c r="Z134" s="21" t="e">
        <f>VLOOKUP(F134,'[6]chen TL'!$G$2:$U$65,15,0)</f>
        <v>#N/A</v>
      </c>
      <c r="AA134" s="21" t="e">
        <f>VLOOKUP(F134,'[6]chen TL'!$G$2:$X$65,18,0)</f>
        <v>#N/A</v>
      </c>
      <c r="AB134" s="21" t="e">
        <f>VLOOKUP(F134,'[6]chen TL'!$G$2:$AA$65,21,0)</f>
        <v>#N/A</v>
      </c>
      <c r="AC134" s="21" t="e">
        <f>VLOOKUP(F134,'[6]chen TL'!$G$2:$AD$65,24,0)</f>
        <v>#N/A</v>
      </c>
      <c r="AD134" s="21" t="e">
        <f>VLOOKUP(F134,'[6]chen TL'!$G$2:$AG$65,27,0)</f>
        <v>#N/A</v>
      </c>
      <c r="AE134" s="21" t="e">
        <f>VLOOKUP(F134,'[6]chen TL'!$G$2:$AW$65,43,0)</f>
        <v>#N/A</v>
      </c>
      <c r="AF134" s="24"/>
      <c r="AG134" s="2"/>
      <c r="AH134" s="25"/>
      <c r="AI134" s="25"/>
      <c r="AJ134" s="25"/>
      <c r="AK134" s="22" t="str">
        <f t="shared" si="13"/>
        <v xml:space="preserve"> </v>
      </c>
      <c r="AL134" s="22" t="str">
        <f t="shared" si="14"/>
        <v xml:space="preserve"> </v>
      </c>
      <c r="AM134" s="29" t="s">
        <v>38</v>
      </c>
      <c r="AN134" s="30" t="s">
        <v>35</v>
      </c>
      <c r="AO134" s="24" t="s">
        <v>34</v>
      </c>
      <c r="AP134" s="30" t="str">
        <f t="shared" si="15"/>
        <v>1996/QĐ-ĐHKT,ngày 27/05/2015 của Hiệu trưởng Trường ĐHKT-ĐHQGHN</v>
      </c>
      <c r="AQ134" s="35"/>
      <c r="AR134" s="35"/>
      <c r="AS134" s="35"/>
    </row>
    <row r="135" spans="2:45" ht="63" x14ac:dyDescent="0.25">
      <c r="B135" s="21">
        <v>129</v>
      </c>
      <c r="C135" s="22" t="e">
        <f>VLOOKUP(F135,'[4]tong K24'!$B$7:$C$571,2,0)</f>
        <v>#N/A</v>
      </c>
      <c r="D135" s="3"/>
      <c r="E135" s="4"/>
      <c r="F135" s="23"/>
      <c r="G135" s="24"/>
      <c r="H135" s="22" t="e">
        <f>VLOOKUP(F135,'[4]tong K24'!$B$7:$I$571,8,0)</f>
        <v>#N/A</v>
      </c>
      <c r="I135" s="22" t="e">
        <f>VLOOKUP(F135,'[4]tong K24'!$B$7:$G$571,6,0)</f>
        <v>#N/A</v>
      </c>
      <c r="J135" s="25" t="e">
        <f>VLOOKUP(F135,'[5]tong thong qua'!$B$2:$I$173,8,0)</f>
        <v>#N/A</v>
      </c>
      <c r="K135" s="25" t="e">
        <f>VLOOKUP(F135,'[5]tong thong qua'!$B$2:$G$173,6,0)</f>
        <v>#N/A</v>
      </c>
      <c r="L135" s="25" t="e">
        <f>VLOOKUP(F135,'[5]tong thong qua'!$B$2:$J$173,9,0)</f>
        <v>#N/A</v>
      </c>
      <c r="M135" s="25" t="s">
        <v>114</v>
      </c>
      <c r="N135" s="25"/>
      <c r="O135" s="25" t="e">
        <f>VLOOKUP(F135,'[5]tong thong qua'!$B$2:$K$173,10,0)</f>
        <v>#N/A</v>
      </c>
      <c r="P135" s="25" t="e">
        <f>VLOOKUP(F135,'[5]tong thong qua'!$B$2:$M$173,12,0)</f>
        <v>#N/A</v>
      </c>
      <c r="Q135" s="25" t="e">
        <f>VLOOKUP(F135,'[5]tong thong qua'!$B$2:$N$173,13,0)</f>
        <v>#N/A</v>
      </c>
      <c r="R135" s="25" t="e">
        <f>VLOOKUP(F135,'[5]tong thong qua'!$B$2:$P$173,15,0)</f>
        <v>#N/A</v>
      </c>
      <c r="S135" s="26" t="e">
        <f>VLOOKUP(F135,'[6]chen TL'!$G$2:$AL$65,32,0)</f>
        <v>#N/A</v>
      </c>
      <c r="T135" s="26"/>
      <c r="U135" s="27" t="e">
        <f>VLOOKUP(F135,'[6]chen TL'!$G$2:$AO$65,35,0)</f>
        <v>#N/A</v>
      </c>
      <c r="V135" s="21" t="e">
        <f t="shared" si="12"/>
        <v>#N/A</v>
      </c>
      <c r="W135" s="25"/>
      <c r="X135" s="25"/>
      <c r="Y135" s="26" t="e">
        <f>VLOOKUP(F135,'[6]chen TL'!$G$2:$AT$66,40,0)</f>
        <v>#N/A</v>
      </c>
      <c r="Z135" s="21" t="e">
        <f>VLOOKUP(F135,'[6]chen TL'!$G$2:$U$65,15,0)</f>
        <v>#N/A</v>
      </c>
      <c r="AA135" s="21" t="e">
        <f>VLOOKUP(F135,'[6]chen TL'!$G$2:$X$65,18,0)</f>
        <v>#N/A</v>
      </c>
      <c r="AB135" s="21" t="e">
        <f>VLOOKUP(F135,'[6]chen TL'!$G$2:$AA$65,21,0)</f>
        <v>#N/A</v>
      </c>
      <c r="AC135" s="21" t="e">
        <f>VLOOKUP(F135,'[6]chen TL'!$G$2:$AD$65,24,0)</f>
        <v>#N/A</v>
      </c>
      <c r="AD135" s="21" t="e">
        <f>VLOOKUP(F135,'[6]chen TL'!$G$2:$AG$65,27,0)</f>
        <v>#N/A</v>
      </c>
      <c r="AE135" s="21" t="e">
        <f>VLOOKUP(F135,'[6]chen TL'!$G$2:$AW$65,43,0)</f>
        <v>#N/A</v>
      </c>
      <c r="AF135" s="24"/>
      <c r="AG135" s="2"/>
      <c r="AH135" s="25"/>
      <c r="AI135" s="25"/>
      <c r="AJ135" s="25"/>
      <c r="AK135" s="22" t="str">
        <f t="shared" si="13"/>
        <v xml:space="preserve"> </v>
      </c>
      <c r="AL135" s="22" t="str">
        <f t="shared" si="14"/>
        <v xml:space="preserve"> </v>
      </c>
      <c r="AM135" s="29" t="s">
        <v>38</v>
      </c>
      <c r="AN135" s="30" t="s">
        <v>35</v>
      </c>
      <c r="AO135" s="24" t="s">
        <v>34</v>
      </c>
      <c r="AP135" s="30" t="str">
        <f t="shared" si="15"/>
        <v>1996/QĐ-ĐHKT,ngày 27/05/2015 của Hiệu trưởng Trường ĐHKT-ĐHQGHN</v>
      </c>
      <c r="AQ135" s="35"/>
      <c r="AS135" s="35"/>
    </row>
    <row r="136" spans="2:45" ht="63" x14ac:dyDescent="0.25">
      <c r="B136" s="21">
        <v>130</v>
      </c>
      <c r="C136" s="22" t="e">
        <f>VLOOKUP(F136,'[4]tong K24'!$B$7:$C$571,2,0)</f>
        <v>#N/A</v>
      </c>
      <c r="D136" s="3"/>
      <c r="E136" s="4"/>
      <c r="F136" s="23"/>
      <c r="G136" s="24"/>
      <c r="H136" s="22" t="e">
        <f>VLOOKUP(F136,'[4]tong K24'!$B$7:$I$571,8,0)</f>
        <v>#N/A</v>
      </c>
      <c r="I136" s="22" t="e">
        <f>VLOOKUP(F136,'[4]tong K24'!$B$7:$G$571,6,0)</f>
        <v>#N/A</v>
      </c>
      <c r="J136" s="25" t="e">
        <f>VLOOKUP(F136,'[5]tong thong qua'!$B$2:$I$173,8,0)</f>
        <v>#N/A</v>
      </c>
      <c r="K136" s="25" t="e">
        <f>VLOOKUP(F136,'[5]tong thong qua'!$B$2:$G$173,6,0)</f>
        <v>#N/A</v>
      </c>
      <c r="L136" s="25" t="e">
        <f>VLOOKUP(F136,'[5]tong thong qua'!$B$2:$J$173,9,0)</f>
        <v>#N/A</v>
      </c>
      <c r="M136" s="25" t="s">
        <v>105</v>
      </c>
      <c r="N136" s="25"/>
      <c r="O136" s="25" t="e">
        <f>VLOOKUP(F136,'[5]tong thong qua'!$B$2:$K$173,10,0)</f>
        <v>#N/A</v>
      </c>
      <c r="P136" s="25" t="e">
        <f>VLOOKUP(F136,'[5]tong thong qua'!$B$2:$M$173,12,0)</f>
        <v>#N/A</v>
      </c>
      <c r="Q136" s="25" t="e">
        <f>VLOOKUP(F136,'[5]tong thong qua'!$B$2:$N$173,13,0)</f>
        <v>#N/A</v>
      </c>
      <c r="R136" s="25" t="e">
        <f>VLOOKUP(F136,'[5]tong thong qua'!$B$2:$P$173,15,0)</f>
        <v>#N/A</v>
      </c>
      <c r="S136" s="26" t="e">
        <f>VLOOKUP(F136,'[6]chen TL'!$G$2:$AL$65,32,0)</f>
        <v>#N/A</v>
      </c>
      <c r="T136" s="26"/>
      <c r="U136" s="27" t="e">
        <f>VLOOKUP(F136,'[6]chen TL'!$G$2:$AO$65,35,0)</f>
        <v>#N/A</v>
      </c>
      <c r="V136" s="21" t="e">
        <f t="shared" si="12"/>
        <v>#N/A</v>
      </c>
      <c r="W136" s="25"/>
      <c r="X136" s="25"/>
      <c r="Y136" s="26" t="e">
        <f>VLOOKUP(F136,'[6]chen TL'!$G$2:$AT$66,40,0)</f>
        <v>#N/A</v>
      </c>
      <c r="Z136" s="21" t="e">
        <f>VLOOKUP(F136,'[6]chen TL'!$G$2:$U$65,15,0)</f>
        <v>#N/A</v>
      </c>
      <c r="AA136" s="21" t="e">
        <f>VLOOKUP(F136,'[6]chen TL'!$G$2:$X$65,18,0)</f>
        <v>#N/A</v>
      </c>
      <c r="AB136" s="21" t="e">
        <f>VLOOKUP(F136,'[6]chen TL'!$G$2:$AA$65,21,0)</f>
        <v>#N/A</v>
      </c>
      <c r="AC136" s="21" t="e">
        <f>VLOOKUP(F136,'[6]chen TL'!$G$2:$AD$65,24,0)</f>
        <v>#N/A</v>
      </c>
      <c r="AD136" s="21" t="e">
        <f>VLOOKUP(F136,'[6]chen TL'!$G$2:$AG$65,27,0)</f>
        <v>#N/A</v>
      </c>
      <c r="AE136" s="21" t="e">
        <f>VLOOKUP(F136,'[6]chen TL'!$G$2:$AW$65,43,0)</f>
        <v>#N/A</v>
      </c>
      <c r="AF136" s="24"/>
      <c r="AG136" s="2"/>
      <c r="AH136" s="25"/>
      <c r="AI136" s="25"/>
      <c r="AJ136" s="25"/>
      <c r="AK136" s="22" t="str">
        <f t="shared" si="13"/>
        <v xml:space="preserve"> </v>
      </c>
      <c r="AL136" s="22" t="str">
        <f t="shared" si="14"/>
        <v xml:space="preserve"> </v>
      </c>
      <c r="AM136" s="29" t="s">
        <v>38</v>
      </c>
      <c r="AN136" s="30" t="s">
        <v>35</v>
      </c>
      <c r="AO136" s="24" t="s">
        <v>34</v>
      </c>
      <c r="AP136" s="30" t="str">
        <f t="shared" si="15"/>
        <v>1996/QĐ-ĐHKT,ngày 27/05/2015 của Hiệu trưởng Trường ĐHKT-ĐHQGHN</v>
      </c>
      <c r="AQ136" s="35"/>
      <c r="AS136" s="35"/>
    </row>
    <row r="137" spans="2:45" ht="78.75" customHeight="1" x14ac:dyDescent="0.25">
      <c r="B137" s="21">
        <v>131</v>
      </c>
      <c r="C137" s="22" t="e">
        <f>VLOOKUP(F137,'[4]tong K24'!$B$7:$C$571,2,0)</f>
        <v>#N/A</v>
      </c>
      <c r="D137" s="3"/>
      <c r="E137" s="4"/>
      <c r="F137" s="23"/>
      <c r="G137" s="24"/>
      <c r="H137" s="22" t="e">
        <f>VLOOKUP(F137,'[4]tong K24'!$B$7:$I$571,8,0)</f>
        <v>#N/A</v>
      </c>
      <c r="I137" s="22" t="e">
        <f>VLOOKUP(F137,'[4]tong K24'!$B$7:$G$571,6,0)</f>
        <v>#N/A</v>
      </c>
      <c r="J137" s="25" t="e">
        <f>VLOOKUP(F137,'[5]tong thong qua'!$B$2:$I$173,8,0)</f>
        <v>#N/A</v>
      </c>
      <c r="K137" s="25" t="e">
        <f>VLOOKUP(F137,'[5]tong thong qua'!$B$2:$G$173,6,0)</f>
        <v>#N/A</v>
      </c>
      <c r="L137" s="25" t="e">
        <f>VLOOKUP(F137,'[5]tong thong qua'!$B$2:$J$173,9,0)</f>
        <v>#N/A</v>
      </c>
      <c r="M137" s="25" t="s">
        <v>105</v>
      </c>
      <c r="N137" s="25"/>
      <c r="O137" s="25" t="e">
        <f>VLOOKUP(F137,'[5]tong thong qua'!$B$2:$K$173,10,0)</f>
        <v>#N/A</v>
      </c>
      <c r="P137" s="25" t="e">
        <f>VLOOKUP(F137,'[5]tong thong qua'!$B$2:$M$173,12,0)</f>
        <v>#N/A</v>
      </c>
      <c r="Q137" s="25" t="e">
        <f>VLOOKUP(F137,'[5]tong thong qua'!$B$2:$N$173,13,0)</f>
        <v>#N/A</v>
      </c>
      <c r="R137" s="25" t="e">
        <f>VLOOKUP(F137,'[5]tong thong qua'!$B$2:$P$173,15,0)</f>
        <v>#N/A</v>
      </c>
      <c r="S137" s="26" t="e">
        <f>VLOOKUP(F137,'[6]chen TL'!$G$2:$AL$65,32,0)</f>
        <v>#N/A</v>
      </c>
      <c r="T137" s="26"/>
      <c r="U137" s="27" t="e">
        <f>VLOOKUP(F137,'[6]chen TL'!$G$2:$AO$65,35,0)</f>
        <v>#N/A</v>
      </c>
      <c r="V137" s="21" t="e">
        <f t="shared" si="12"/>
        <v>#N/A</v>
      </c>
      <c r="W137" s="25"/>
      <c r="X137" s="25"/>
      <c r="Y137" s="26" t="e">
        <f>VLOOKUP(F137,'[6]chen TL'!$G$2:$AT$66,40,0)</f>
        <v>#N/A</v>
      </c>
      <c r="Z137" s="21" t="e">
        <f>VLOOKUP(F137,'[6]chen TL'!$G$2:$U$65,15,0)</f>
        <v>#N/A</v>
      </c>
      <c r="AA137" s="21" t="e">
        <f>VLOOKUP(F137,'[6]chen TL'!$G$2:$X$65,18,0)</f>
        <v>#N/A</v>
      </c>
      <c r="AB137" s="21" t="e">
        <f>VLOOKUP(F137,'[6]chen TL'!$G$2:$AA$65,21,0)</f>
        <v>#N/A</v>
      </c>
      <c r="AC137" s="21" t="e">
        <f>VLOOKUP(F137,'[6]chen TL'!$G$2:$AD$65,24,0)</f>
        <v>#N/A</v>
      </c>
      <c r="AD137" s="21" t="e">
        <f>VLOOKUP(F137,'[6]chen TL'!$G$2:$AG$65,27,0)</f>
        <v>#N/A</v>
      </c>
      <c r="AE137" s="21" t="e">
        <f>VLOOKUP(F137,'[6]chen TL'!$G$2:$AW$65,43,0)</f>
        <v>#N/A</v>
      </c>
      <c r="AF137" s="24"/>
      <c r="AG137" s="2"/>
      <c r="AH137" s="25"/>
      <c r="AI137" s="25"/>
      <c r="AJ137" s="25"/>
      <c r="AK137" s="22" t="str">
        <f t="shared" si="13"/>
        <v xml:space="preserve"> </v>
      </c>
      <c r="AL137" s="22" t="str">
        <f t="shared" si="14"/>
        <v xml:space="preserve"> </v>
      </c>
      <c r="AM137" s="29" t="s">
        <v>38</v>
      </c>
      <c r="AN137" s="30" t="s">
        <v>35</v>
      </c>
      <c r="AO137" s="24" t="s">
        <v>34</v>
      </c>
      <c r="AP137" s="30" t="str">
        <f t="shared" si="15"/>
        <v>1996/QĐ-ĐHKT,ngày 27/05/2015 của Hiệu trưởng Trường ĐHKT-ĐHQGHN</v>
      </c>
      <c r="AQ137" s="35"/>
      <c r="AS137" s="35"/>
    </row>
    <row r="138" spans="2:45" ht="63" customHeight="1" x14ac:dyDescent="0.25">
      <c r="B138" s="21">
        <v>132</v>
      </c>
      <c r="C138" s="22" t="e">
        <f>VLOOKUP(F138,'[4]tong K24'!$B$7:$C$571,2,0)</f>
        <v>#N/A</v>
      </c>
      <c r="D138" s="3"/>
      <c r="E138" s="4"/>
      <c r="F138" s="23"/>
      <c r="G138" s="24"/>
      <c r="H138" s="22" t="e">
        <f>VLOOKUP(F138,'[4]tong K24'!$B$7:$I$571,8,0)</f>
        <v>#N/A</v>
      </c>
      <c r="I138" s="22" t="e">
        <f>VLOOKUP(F138,'[4]tong K24'!$B$7:$G$571,6,0)</f>
        <v>#N/A</v>
      </c>
      <c r="J138" s="25" t="e">
        <f>VLOOKUP(F138,'[5]tong thong qua'!$B$2:$I$173,8,0)</f>
        <v>#N/A</v>
      </c>
      <c r="K138" s="25" t="e">
        <f>VLOOKUP(F138,'[5]tong thong qua'!$B$2:$G$173,6,0)</f>
        <v>#N/A</v>
      </c>
      <c r="L138" s="25" t="e">
        <f>VLOOKUP(F138,'[5]tong thong qua'!$B$2:$J$173,9,0)</f>
        <v>#N/A</v>
      </c>
      <c r="M138" s="25" t="s">
        <v>105</v>
      </c>
      <c r="N138" s="25"/>
      <c r="O138" s="25" t="e">
        <f>VLOOKUP(F138,'[5]tong thong qua'!$B$2:$K$173,10,0)</f>
        <v>#N/A</v>
      </c>
      <c r="P138" s="25" t="e">
        <f>VLOOKUP(F138,'[5]tong thong qua'!$B$2:$M$173,12,0)</f>
        <v>#N/A</v>
      </c>
      <c r="Q138" s="25" t="e">
        <f>VLOOKUP(F138,'[5]tong thong qua'!$B$2:$N$173,13,0)</f>
        <v>#N/A</v>
      </c>
      <c r="R138" s="25" t="e">
        <f>VLOOKUP(F138,'[5]tong thong qua'!$B$2:$P$173,15,0)</f>
        <v>#N/A</v>
      </c>
      <c r="S138" s="26" t="e">
        <v>#N/A</v>
      </c>
      <c r="T138" s="26"/>
      <c r="U138" s="27" t="e">
        <v>#N/A</v>
      </c>
      <c r="V138" s="21" t="e">
        <v>#N/A</v>
      </c>
      <c r="W138" s="25"/>
      <c r="X138" s="25"/>
      <c r="Y138" s="26" t="e">
        <v>#N/A</v>
      </c>
      <c r="Z138" s="21" t="e">
        <v>#N/A</v>
      </c>
      <c r="AA138" s="21" t="e">
        <v>#N/A</v>
      </c>
      <c r="AB138" s="21" t="e">
        <v>#N/A</v>
      </c>
      <c r="AC138" s="21" t="e">
        <v>#N/A</v>
      </c>
      <c r="AD138" s="21" t="e">
        <v>#N/A</v>
      </c>
      <c r="AE138" s="21" t="e">
        <v>#N/A</v>
      </c>
      <c r="AF138" s="24"/>
      <c r="AG138" s="2"/>
      <c r="AH138" s="25"/>
      <c r="AI138" s="25"/>
      <c r="AJ138" s="25"/>
      <c r="AK138" s="22" t="str">
        <f t="shared" si="13"/>
        <v xml:space="preserve"> </v>
      </c>
      <c r="AL138" s="22" t="str">
        <f t="shared" si="14"/>
        <v xml:space="preserve"> </v>
      </c>
      <c r="AM138" s="29" t="s">
        <v>38</v>
      </c>
      <c r="AN138" s="30" t="s">
        <v>35</v>
      </c>
      <c r="AO138" s="24" t="s">
        <v>34</v>
      </c>
      <c r="AP138" s="30" t="str">
        <f t="shared" si="15"/>
        <v>1996/QĐ-ĐHKT,ngày 27/05/2015 của Hiệu trưởng Trường ĐHKT-ĐHQGHN</v>
      </c>
      <c r="AQ138" s="35"/>
      <c r="AS138" s="35"/>
    </row>
    <row r="139" spans="2:45" ht="63" customHeight="1" x14ac:dyDescent="0.25">
      <c r="B139" s="21">
        <v>133</v>
      </c>
      <c r="C139" s="22" t="e">
        <f>VLOOKUP(F139,'[4]tong K24'!$B$7:$C$571,2,0)</f>
        <v>#N/A</v>
      </c>
      <c r="D139" s="3"/>
      <c r="E139" s="4"/>
      <c r="F139" s="23"/>
      <c r="G139" s="24"/>
      <c r="H139" s="22" t="e">
        <f>VLOOKUP(F139,'[4]tong K24'!$B$7:$I$571,8,0)</f>
        <v>#N/A</v>
      </c>
      <c r="I139" s="22" t="e">
        <f>VLOOKUP(F139,'[4]tong K24'!$B$7:$G$571,6,0)</f>
        <v>#N/A</v>
      </c>
      <c r="J139" s="25" t="e">
        <f>VLOOKUP(F139,'[5]tong thong qua'!$B$2:$I$173,8,0)</f>
        <v>#N/A</v>
      </c>
      <c r="K139" s="25" t="e">
        <f>VLOOKUP(F139,'[5]tong thong qua'!$B$2:$G$173,6,0)</f>
        <v>#N/A</v>
      </c>
      <c r="L139" s="25" t="e">
        <f>VLOOKUP(F139,'[5]tong thong qua'!$B$2:$J$173,9,0)</f>
        <v>#N/A</v>
      </c>
      <c r="M139" s="25" t="s">
        <v>105</v>
      </c>
      <c r="N139" s="25"/>
      <c r="O139" s="25" t="e">
        <f>VLOOKUP(F139,'[5]tong thong qua'!$B$2:$K$173,10,0)</f>
        <v>#N/A</v>
      </c>
      <c r="P139" s="25" t="e">
        <f>VLOOKUP(F139,'[5]tong thong qua'!$B$2:$M$173,12,0)</f>
        <v>#N/A</v>
      </c>
      <c r="Q139" s="25" t="e">
        <f>VLOOKUP(F139,'[5]tong thong qua'!$B$2:$N$173,13,0)</f>
        <v>#N/A</v>
      </c>
      <c r="R139" s="25" t="e">
        <f>VLOOKUP(F139,'[5]tong thong qua'!$B$2:$P$173,15,0)</f>
        <v>#N/A</v>
      </c>
      <c r="S139" s="26" t="e">
        <f>VLOOKUP(F139,'[6]chen TL'!$G$2:$AL$65,32,0)</f>
        <v>#N/A</v>
      </c>
      <c r="T139" s="26"/>
      <c r="U139" s="27" t="e">
        <f>VLOOKUP(F139,'[6]chen TL'!$G$2:$AO$65,35,0)</f>
        <v>#N/A</v>
      </c>
      <c r="V139" s="21" t="e">
        <f t="shared" ref="V139:V157" si="16">IF(U139&lt;3.999,"F",IF(U139&lt;4.99,"D",IF(U139&lt;5.499,"D+",IF(U139&lt;6.499,"C",IF(U139&lt;6.99,"C+",IF(U139&lt;7.99,"B",IF(U139&lt;8.499,"B+",IF(U139&lt;8.99,"A","A+"))))))))</f>
        <v>#N/A</v>
      </c>
      <c r="W139" s="25"/>
      <c r="X139" s="25"/>
      <c r="Y139" s="26" t="e">
        <f>VLOOKUP(F139,'[6]chen TL'!$G$2:$AT$66,40,0)</f>
        <v>#N/A</v>
      </c>
      <c r="Z139" s="21" t="e">
        <f>VLOOKUP(F139,'[6]chen TL'!$G$2:$U$65,15,0)</f>
        <v>#N/A</v>
      </c>
      <c r="AA139" s="21" t="e">
        <f>VLOOKUP(F139,'[6]chen TL'!$G$2:$X$65,18,0)</f>
        <v>#N/A</v>
      </c>
      <c r="AB139" s="21" t="e">
        <f>VLOOKUP(F139,'[6]chen TL'!$G$2:$AA$65,21,0)</f>
        <v>#N/A</v>
      </c>
      <c r="AC139" s="21" t="e">
        <f>VLOOKUP(F139,'[6]chen TL'!$G$2:$AD$65,24,0)</f>
        <v>#N/A</v>
      </c>
      <c r="AD139" s="21" t="e">
        <f>VLOOKUP(F139,'[6]chen TL'!$G$2:$AG$65,27,0)</f>
        <v>#N/A</v>
      </c>
      <c r="AE139" s="21" t="e">
        <f>VLOOKUP(F139,'[6]chen TL'!$G$2:$AW$65,43,0)</f>
        <v>#N/A</v>
      </c>
      <c r="AF139" s="24"/>
      <c r="AG139" s="2"/>
      <c r="AH139" s="25"/>
      <c r="AI139" s="25"/>
      <c r="AJ139" s="25"/>
      <c r="AK139" s="22" t="str">
        <f t="shared" si="13"/>
        <v xml:space="preserve"> </v>
      </c>
      <c r="AL139" s="22" t="str">
        <f t="shared" si="14"/>
        <v xml:space="preserve"> </v>
      </c>
      <c r="AM139" s="29" t="s">
        <v>38</v>
      </c>
      <c r="AN139" s="30" t="s">
        <v>35</v>
      </c>
      <c r="AO139" s="24" t="s">
        <v>34</v>
      </c>
      <c r="AP139" s="30" t="str">
        <f t="shared" si="15"/>
        <v>1996/QĐ-ĐHKT,ngày 27/05/2015 của Hiệu trưởng Trường ĐHKT-ĐHQGHN</v>
      </c>
      <c r="AQ139" s="35"/>
      <c r="AS139" s="35"/>
    </row>
    <row r="140" spans="2:45" ht="63" x14ac:dyDescent="0.25">
      <c r="B140" s="21">
        <v>134</v>
      </c>
      <c r="C140" s="22" t="e">
        <f>VLOOKUP(F140,'[4]tong K24'!$B$7:$C$571,2,0)</f>
        <v>#N/A</v>
      </c>
      <c r="D140" s="3"/>
      <c r="E140" s="4"/>
      <c r="F140" s="23"/>
      <c r="G140" s="68"/>
      <c r="H140" s="22" t="e">
        <f>VLOOKUP(F140,'[4]tong K24'!$B$7:$I$571,8,0)</f>
        <v>#N/A</v>
      </c>
      <c r="I140" s="22" t="e">
        <f>VLOOKUP(F140,'[4]tong K24'!$B$7:$G$571,6,0)</f>
        <v>#N/A</v>
      </c>
      <c r="J140" s="25" t="e">
        <f>VLOOKUP(F140,'[5]tong thong qua'!$B$2:$I$173,8,0)</f>
        <v>#N/A</v>
      </c>
      <c r="K140" s="25" t="e">
        <f>VLOOKUP(F140,'[5]tong thong qua'!$B$2:$G$173,6,0)</f>
        <v>#N/A</v>
      </c>
      <c r="L140" s="25" t="e">
        <f>VLOOKUP(F140,'[5]tong thong qua'!$B$2:$J$173,9,0)</f>
        <v>#N/A</v>
      </c>
      <c r="M140" s="21"/>
      <c r="N140" s="21"/>
      <c r="O140" s="25" t="e">
        <f>VLOOKUP(F140,'[5]tong thong qua'!$B$2:$K$173,10,0)</f>
        <v>#N/A</v>
      </c>
      <c r="P140" s="25" t="e">
        <f>VLOOKUP(F140,'[5]tong thong qua'!$B$2:$M$173,12,0)</f>
        <v>#N/A</v>
      </c>
      <c r="Q140" s="25" t="e">
        <f>VLOOKUP(F140,'[5]tong thong qua'!$B$2:$N$173,13,0)</f>
        <v>#N/A</v>
      </c>
      <c r="R140" s="25" t="e">
        <f>VLOOKUP(F140,'[5]tong thong qua'!$B$2:$P$173,15,0)</f>
        <v>#N/A</v>
      </c>
      <c r="S140" s="26" t="e">
        <f>VLOOKUP(F140,'[6]chen TL'!$G$2:$AL$65,32,0)</f>
        <v>#N/A</v>
      </c>
      <c r="T140" s="26"/>
      <c r="U140" s="27" t="e">
        <f>VLOOKUP(F140,'[6]chen TL'!$G$2:$AO$65,35,0)</f>
        <v>#N/A</v>
      </c>
      <c r="V140" s="21" t="e">
        <f t="shared" si="16"/>
        <v>#N/A</v>
      </c>
      <c r="W140" s="21"/>
      <c r="X140" s="21"/>
      <c r="Y140" s="26" t="e">
        <f>VLOOKUP(F140,'[6]chen TL'!$G$2:$AT$66,40,0)</f>
        <v>#N/A</v>
      </c>
      <c r="Z140" s="21" t="e">
        <f>VLOOKUP(F140,'[6]chen TL'!$G$2:$U$65,15,0)</f>
        <v>#N/A</v>
      </c>
      <c r="AA140" s="21" t="e">
        <f>VLOOKUP(F140,'[6]chen TL'!$G$2:$X$65,18,0)</f>
        <v>#N/A</v>
      </c>
      <c r="AB140" s="21" t="e">
        <f>VLOOKUP(F140,'[6]chen TL'!$G$2:$AA$65,21,0)</f>
        <v>#N/A</v>
      </c>
      <c r="AC140" s="21" t="e">
        <f>VLOOKUP(F140,'[6]chen TL'!$G$2:$AD$65,24,0)</f>
        <v>#N/A</v>
      </c>
      <c r="AD140" s="21" t="e">
        <f>VLOOKUP(F140,'[6]chen TL'!$G$2:$AG$65,27,0)</f>
        <v>#N/A</v>
      </c>
      <c r="AE140" s="21" t="e">
        <f>VLOOKUP(F140,'[6]chen TL'!$G$2:$AW$65,43,0)</f>
        <v>#N/A</v>
      </c>
      <c r="AF140" s="68"/>
      <c r="AG140" s="69"/>
      <c r="AH140" s="21"/>
      <c r="AI140" s="21"/>
      <c r="AJ140" s="21"/>
      <c r="AK140" s="23" t="str">
        <f t="shared" si="13"/>
        <v xml:space="preserve"> </v>
      </c>
      <c r="AL140" s="23" t="str">
        <f t="shared" si="14"/>
        <v xml:space="preserve"> </v>
      </c>
      <c r="AM140" s="70" t="s">
        <v>38</v>
      </c>
      <c r="AN140" s="31" t="s">
        <v>35</v>
      </c>
      <c r="AO140" s="68" t="s">
        <v>34</v>
      </c>
      <c r="AP140" s="31" t="str">
        <f t="shared" si="15"/>
        <v>1996/QĐ-ĐHKT,ngày 27/05/2015 của Hiệu trưởng Trường ĐHKT-ĐHQGHN</v>
      </c>
      <c r="AQ140" s="18"/>
      <c r="AS140" s="35"/>
    </row>
    <row r="141" spans="2:45" ht="78.75" customHeight="1" x14ac:dyDescent="0.25">
      <c r="B141" s="21">
        <v>135</v>
      </c>
      <c r="C141" s="22" t="e">
        <f>VLOOKUP(F141,'[4]tong K24'!$B$7:$C$571,2,0)</f>
        <v>#N/A</v>
      </c>
      <c r="D141" s="3"/>
      <c r="E141" s="4"/>
      <c r="F141" s="23"/>
      <c r="G141" s="24"/>
      <c r="H141" s="22" t="e">
        <f>VLOOKUP(F141,'[4]tong K24'!$B$7:$I$571,8,0)</f>
        <v>#N/A</v>
      </c>
      <c r="I141" s="22" t="e">
        <f>VLOOKUP(F141,'[4]tong K24'!$B$7:$G$571,6,0)</f>
        <v>#N/A</v>
      </c>
      <c r="J141" s="25" t="e">
        <f>VLOOKUP(F141,'[5]tong thong qua'!$B$2:$I$173,8,0)</f>
        <v>#N/A</v>
      </c>
      <c r="K141" s="25" t="e">
        <f>VLOOKUP(F141,'[5]tong thong qua'!$B$2:$G$173,6,0)</f>
        <v>#N/A</v>
      </c>
      <c r="L141" s="25" t="e">
        <f>VLOOKUP(F141,'[5]tong thong qua'!$B$2:$J$173,9,0)</f>
        <v>#N/A</v>
      </c>
      <c r="M141" s="25" t="s">
        <v>105</v>
      </c>
      <c r="N141" s="25"/>
      <c r="O141" s="25" t="e">
        <f>VLOOKUP(F141,'[5]tong thong qua'!$B$2:$K$173,10,0)</f>
        <v>#N/A</v>
      </c>
      <c r="P141" s="25" t="e">
        <f>VLOOKUP(F141,'[5]tong thong qua'!$B$2:$M$173,12,0)</f>
        <v>#N/A</v>
      </c>
      <c r="Q141" s="25" t="e">
        <f>VLOOKUP(F141,'[5]tong thong qua'!$B$2:$N$173,13,0)</f>
        <v>#N/A</v>
      </c>
      <c r="R141" s="25" t="e">
        <f>VLOOKUP(F141,'[5]tong thong qua'!$B$2:$P$173,15,0)</f>
        <v>#N/A</v>
      </c>
      <c r="S141" s="26" t="e">
        <f>VLOOKUP(F141,'[6]chen TL'!$G$2:$AL$65,32,0)</f>
        <v>#N/A</v>
      </c>
      <c r="T141" s="26"/>
      <c r="U141" s="27" t="e">
        <f>VLOOKUP(F141,'[6]chen TL'!$G$2:$AO$65,35,0)</f>
        <v>#N/A</v>
      </c>
      <c r="V141" s="21" t="e">
        <f t="shared" si="16"/>
        <v>#N/A</v>
      </c>
      <c r="W141" s="25"/>
      <c r="X141" s="25"/>
      <c r="Y141" s="26" t="e">
        <f>VLOOKUP(F141,'[6]chen TL'!$G$2:$AT$66,40,0)</f>
        <v>#N/A</v>
      </c>
      <c r="Z141" s="21" t="e">
        <f>VLOOKUP(F141,'[6]chen TL'!$G$2:$U$65,15,0)</f>
        <v>#N/A</v>
      </c>
      <c r="AA141" s="21" t="e">
        <f>VLOOKUP(F141,'[6]chen TL'!$G$2:$X$65,18,0)</f>
        <v>#N/A</v>
      </c>
      <c r="AB141" s="21" t="e">
        <f>VLOOKUP(F141,'[6]chen TL'!$G$2:$AA$65,21,0)</f>
        <v>#N/A</v>
      </c>
      <c r="AC141" s="21" t="e">
        <f>VLOOKUP(F141,'[6]chen TL'!$G$2:$AD$65,24,0)</f>
        <v>#N/A</v>
      </c>
      <c r="AD141" s="21" t="e">
        <f>VLOOKUP(F141,'[6]chen TL'!$G$2:$AG$65,27,0)</f>
        <v>#N/A</v>
      </c>
      <c r="AE141" s="21" t="e">
        <f>VLOOKUP(F141,'[6]chen TL'!$G$2:$AW$65,43,0)</f>
        <v>#N/A</v>
      </c>
      <c r="AF141" s="24"/>
      <c r="AG141" s="2"/>
      <c r="AH141" s="25"/>
      <c r="AI141" s="25"/>
      <c r="AJ141" s="25"/>
      <c r="AK141" s="22" t="str">
        <f t="shared" si="13"/>
        <v xml:space="preserve"> </v>
      </c>
      <c r="AL141" s="22" t="str">
        <f t="shared" si="14"/>
        <v xml:space="preserve"> </v>
      </c>
      <c r="AM141" s="29" t="s">
        <v>38</v>
      </c>
      <c r="AN141" s="30" t="s">
        <v>35</v>
      </c>
      <c r="AO141" s="24" t="s">
        <v>34</v>
      </c>
      <c r="AP141" s="30" t="str">
        <f t="shared" si="15"/>
        <v>1996/QĐ-ĐHKT,ngày 27/05/2015 của Hiệu trưởng Trường ĐHKT-ĐHQGHN</v>
      </c>
      <c r="AQ141" s="30"/>
      <c r="AR141" s="30"/>
      <c r="AS141" s="35"/>
    </row>
    <row r="142" spans="2:45" ht="78.75" customHeight="1" x14ac:dyDescent="0.25">
      <c r="B142" s="21">
        <v>136</v>
      </c>
      <c r="C142" s="22" t="e">
        <f>VLOOKUP(F142,'[4]tong K24'!$B$7:$C$571,2,0)</f>
        <v>#N/A</v>
      </c>
      <c r="D142" s="3"/>
      <c r="E142" s="4"/>
      <c r="F142" s="23"/>
      <c r="G142" s="24"/>
      <c r="H142" s="22" t="e">
        <f>VLOOKUP(F142,'[4]tong K24'!$B$7:$I$571,8,0)</f>
        <v>#N/A</v>
      </c>
      <c r="I142" s="22" t="e">
        <f>VLOOKUP(F142,'[4]tong K24'!$B$7:$G$571,6,0)</f>
        <v>#N/A</v>
      </c>
      <c r="J142" s="25" t="e">
        <f>VLOOKUP(F142,'[5]tong thong qua'!$B$2:$I$173,8,0)</f>
        <v>#N/A</v>
      </c>
      <c r="K142" s="25" t="e">
        <f>VLOOKUP(F142,'[5]tong thong qua'!$B$2:$G$173,6,0)</f>
        <v>#N/A</v>
      </c>
      <c r="L142" s="25" t="e">
        <f>VLOOKUP(F142,'[5]tong thong qua'!$B$2:$J$173,9,0)</f>
        <v>#N/A</v>
      </c>
      <c r="M142" s="25" t="s">
        <v>98</v>
      </c>
      <c r="N142" s="25"/>
      <c r="O142" s="25" t="e">
        <f>VLOOKUP(F142,'[5]tong thong qua'!$B$2:$K$173,10,0)</f>
        <v>#N/A</v>
      </c>
      <c r="P142" s="25" t="e">
        <f>VLOOKUP(F142,'[5]tong thong qua'!$B$2:$M$173,12,0)</f>
        <v>#N/A</v>
      </c>
      <c r="Q142" s="25" t="e">
        <f>VLOOKUP(F142,'[5]tong thong qua'!$B$2:$N$173,13,0)</f>
        <v>#N/A</v>
      </c>
      <c r="R142" s="25" t="e">
        <f>VLOOKUP(F142,'[5]tong thong qua'!$B$2:$P$173,15,0)</f>
        <v>#N/A</v>
      </c>
      <c r="S142" s="26" t="e">
        <f>VLOOKUP(F142,'[6]chen TL'!$G$2:$AL$65,32,0)</f>
        <v>#N/A</v>
      </c>
      <c r="T142" s="26"/>
      <c r="U142" s="27" t="e">
        <f>VLOOKUP(F142,'[6]chen TL'!$G$2:$AO$65,35,0)</f>
        <v>#N/A</v>
      </c>
      <c r="V142" s="21" t="e">
        <f t="shared" si="16"/>
        <v>#N/A</v>
      </c>
      <c r="W142" s="25"/>
      <c r="X142" s="25"/>
      <c r="Y142" s="26" t="e">
        <f>VLOOKUP(F142,'[6]chen TL'!$G$2:$AT$66,40,0)</f>
        <v>#N/A</v>
      </c>
      <c r="Z142" s="21" t="e">
        <f>VLOOKUP(F142,'[6]chen TL'!$G$2:$U$65,15,0)</f>
        <v>#N/A</v>
      </c>
      <c r="AA142" s="21" t="e">
        <f>VLOOKUP(F142,'[6]chen TL'!$G$2:$X$65,18,0)</f>
        <v>#N/A</v>
      </c>
      <c r="AB142" s="21" t="e">
        <f>VLOOKUP(F142,'[6]chen TL'!$G$2:$AA$65,21,0)</f>
        <v>#N/A</v>
      </c>
      <c r="AC142" s="21" t="e">
        <f>VLOOKUP(F142,'[6]chen TL'!$G$2:$AD$65,24,0)</f>
        <v>#N/A</v>
      </c>
      <c r="AD142" s="21" t="e">
        <f>VLOOKUP(F142,'[6]chen TL'!$G$2:$AG$65,27,0)</f>
        <v>#N/A</v>
      </c>
      <c r="AE142" s="21" t="e">
        <f>VLOOKUP(F142,'[6]chen TL'!$G$2:$AW$65,43,0)</f>
        <v>#N/A</v>
      </c>
      <c r="AF142" s="24"/>
      <c r="AG142" s="2"/>
      <c r="AH142" s="25"/>
      <c r="AI142" s="25"/>
      <c r="AJ142" s="25"/>
      <c r="AK142" s="22" t="str">
        <f t="shared" si="13"/>
        <v xml:space="preserve"> </v>
      </c>
      <c r="AL142" s="22" t="str">
        <f t="shared" si="14"/>
        <v xml:space="preserve"> </v>
      </c>
      <c r="AM142" s="29" t="s">
        <v>38</v>
      </c>
      <c r="AN142" s="30" t="s">
        <v>35</v>
      </c>
      <c r="AO142" s="24" t="s">
        <v>34</v>
      </c>
      <c r="AP142" s="30" t="str">
        <f t="shared" si="15"/>
        <v>1996/QĐ-ĐHKT,ngày 27/05/2015 của Hiệu trưởng Trường ĐHKT-ĐHQGHN</v>
      </c>
      <c r="AQ142" s="35"/>
      <c r="AS142" s="35"/>
    </row>
    <row r="143" spans="2:45" ht="63" customHeight="1" x14ac:dyDescent="0.25">
      <c r="B143" s="21">
        <v>137</v>
      </c>
      <c r="C143" s="22" t="e">
        <f>VLOOKUP(F143,'[4]tong K24'!$B$7:$C$571,2,0)</f>
        <v>#N/A</v>
      </c>
      <c r="D143" s="3"/>
      <c r="E143" s="4"/>
      <c r="F143" s="23"/>
      <c r="G143" s="24"/>
      <c r="H143" s="22" t="e">
        <f>VLOOKUP(F143,'[4]tong K24'!$B$7:$I$571,8,0)</f>
        <v>#N/A</v>
      </c>
      <c r="I143" s="22" t="e">
        <f>VLOOKUP(F143,'[4]tong K24'!$B$7:$G$571,6,0)</f>
        <v>#N/A</v>
      </c>
      <c r="J143" s="25" t="e">
        <f>VLOOKUP(F143,'[5]tong thong qua'!$B$2:$I$173,8,0)</f>
        <v>#N/A</v>
      </c>
      <c r="K143" s="25" t="e">
        <f>VLOOKUP(F143,'[5]tong thong qua'!$B$2:$G$173,6,0)</f>
        <v>#N/A</v>
      </c>
      <c r="L143" s="25" t="e">
        <f>VLOOKUP(F143,'[5]tong thong qua'!$B$2:$J$173,9,0)</f>
        <v>#N/A</v>
      </c>
      <c r="M143" s="25" t="s">
        <v>98</v>
      </c>
      <c r="N143" s="25"/>
      <c r="O143" s="25" t="e">
        <f>VLOOKUP(F143,'[5]tong thong qua'!$B$2:$K$173,10,0)</f>
        <v>#N/A</v>
      </c>
      <c r="P143" s="25" t="e">
        <f>VLOOKUP(F143,'[5]tong thong qua'!$B$2:$M$173,12,0)</f>
        <v>#N/A</v>
      </c>
      <c r="Q143" s="25" t="e">
        <f>VLOOKUP(F143,'[5]tong thong qua'!$B$2:$N$173,13,0)</f>
        <v>#N/A</v>
      </c>
      <c r="R143" s="25" t="e">
        <f>VLOOKUP(F143,'[5]tong thong qua'!$B$2:$P$173,15,0)</f>
        <v>#N/A</v>
      </c>
      <c r="S143" s="26" t="e">
        <f>VLOOKUP(F143,'[6]chen TL'!$G$2:$AL$65,32,0)</f>
        <v>#N/A</v>
      </c>
      <c r="T143" s="26"/>
      <c r="U143" s="27" t="e">
        <f>VLOOKUP(F143,'[6]chen TL'!$G$2:$AO$65,35,0)</f>
        <v>#N/A</v>
      </c>
      <c r="V143" s="21" t="e">
        <f t="shared" si="16"/>
        <v>#N/A</v>
      </c>
      <c r="W143" s="25"/>
      <c r="X143" s="25"/>
      <c r="Y143" s="26" t="e">
        <f>VLOOKUP(F143,'[6]chen TL'!$G$2:$AT$66,40,0)</f>
        <v>#N/A</v>
      </c>
      <c r="Z143" s="21" t="e">
        <f>VLOOKUP(F143,'[6]chen TL'!$G$2:$U$65,15,0)</f>
        <v>#N/A</v>
      </c>
      <c r="AA143" s="21" t="e">
        <f>VLOOKUP(F143,'[6]chen TL'!$G$2:$X$65,18,0)</f>
        <v>#N/A</v>
      </c>
      <c r="AB143" s="21" t="e">
        <f>VLOOKUP(F143,'[6]chen TL'!$G$2:$AA$65,21,0)</f>
        <v>#N/A</v>
      </c>
      <c r="AC143" s="21" t="e">
        <f>VLOOKUP(F143,'[6]chen TL'!$G$2:$AD$65,24,0)</f>
        <v>#N/A</v>
      </c>
      <c r="AD143" s="21" t="e">
        <f>VLOOKUP(F143,'[6]chen TL'!$G$2:$AG$65,27,0)</f>
        <v>#N/A</v>
      </c>
      <c r="AE143" s="21" t="e">
        <f>VLOOKUP(F143,'[6]chen TL'!$G$2:$AW$65,43,0)</f>
        <v>#N/A</v>
      </c>
      <c r="AF143" s="24"/>
      <c r="AG143" s="2"/>
      <c r="AH143" s="25"/>
      <c r="AI143" s="25"/>
      <c r="AJ143" s="25" t="s">
        <v>115</v>
      </c>
      <c r="AK143" s="22" t="str">
        <f t="shared" si="13"/>
        <v xml:space="preserve"> </v>
      </c>
      <c r="AL143" s="22" t="str">
        <f t="shared" si="14"/>
        <v xml:space="preserve"> </v>
      </c>
      <c r="AM143" s="29" t="s">
        <v>38</v>
      </c>
      <c r="AN143" s="30" t="s">
        <v>35</v>
      </c>
      <c r="AO143" s="24" t="s">
        <v>34</v>
      </c>
      <c r="AP143" s="30" t="str">
        <f t="shared" si="15"/>
        <v>1996/QĐ-ĐHKT,ngày 27/05/2015 của Hiệu trưởng Trường ĐHKT-ĐHQGHN</v>
      </c>
      <c r="AQ143" s="35"/>
      <c r="AR143" s="35"/>
      <c r="AS143" s="35"/>
    </row>
    <row r="144" spans="2:45" ht="78.75" customHeight="1" x14ac:dyDescent="0.25">
      <c r="B144" s="21">
        <v>138</v>
      </c>
      <c r="C144" s="22" t="e">
        <f>VLOOKUP(F144,'[4]tong K24'!$B$7:$C$571,2,0)</f>
        <v>#N/A</v>
      </c>
      <c r="D144" s="3"/>
      <c r="E144" s="4"/>
      <c r="F144" s="23"/>
      <c r="G144" s="24"/>
      <c r="H144" s="22" t="e">
        <f>VLOOKUP(F144,'[4]tong K24'!$B$7:$I$571,8,0)</f>
        <v>#N/A</v>
      </c>
      <c r="I144" s="22" t="e">
        <f>VLOOKUP(F144,'[4]tong K24'!$B$7:$G$571,6,0)</f>
        <v>#N/A</v>
      </c>
      <c r="J144" s="25" t="e">
        <f>VLOOKUP(F144,'[5]tong thong qua'!$B$2:$I$173,8,0)</f>
        <v>#N/A</v>
      </c>
      <c r="K144" s="25" t="e">
        <f>VLOOKUP(F144,'[5]tong thong qua'!$B$2:$G$173,6,0)</f>
        <v>#N/A</v>
      </c>
      <c r="L144" s="25" t="e">
        <f>VLOOKUP(F144,'[5]tong thong qua'!$B$2:$J$173,9,0)</f>
        <v>#N/A</v>
      </c>
      <c r="M144" s="25" t="s">
        <v>98</v>
      </c>
      <c r="N144" s="25"/>
      <c r="O144" s="25" t="e">
        <f>VLOOKUP(F144,'[5]tong thong qua'!$B$2:$K$173,10,0)</f>
        <v>#N/A</v>
      </c>
      <c r="P144" s="25" t="e">
        <f>VLOOKUP(F144,'[5]tong thong qua'!$B$2:$M$173,12,0)</f>
        <v>#N/A</v>
      </c>
      <c r="Q144" s="25" t="e">
        <f>VLOOKUP(F144,'[5]tong thong qua'!$B$2:$N$173,13,0)</f>
        <v>#N/A</v>
      </c>
      <c r="R144" s="25" t="e">
        <f>VLOOKUP(F144,'[5]tong thong qua'!$B$2:$P$173,15,0)</f>
        <v>#N/A</v>
      </c>
      <c r="S144" s="26" t="e">
        <f>VLOOKUP(F144,'[6]chen TL'!$G$2:$AL$65,32,0)</f>
        <v>#N/A</v>
      </c>
      <c r="T144" s="26"/>
      <c r="U144" s="27" t="e">
        <f>VLOOKUP(F144,'[6]chen TL'!$G$2:$AO$65,35,0)</f>
        <v>#N/A</v>
      </c>
      <c r="V144" s="21" t="e">
        <f t="shared" si="16"/>
        <v>#N/A</v>
      </c>
      <c r="W144" s="25"/>
      <c r="X144" s="25"/>
      <c r="Y144" s="26" t="e">
        <f>VLOOKUP(F144,'[6]chen TL'!$G$2:$AT$66,40,0)</f>
        <v>#N/A</v>
      </c>
      <c r="Z144" s="21" t="e">
        <f>VLOOKUP(F144,'[6]chen TL'!$G$2:$U$65,15,0)</f>
        <v>#N/A</v>
      </c>
      <c r="AA144" s="21" t="e">
        <f>VLOOKUP(F144,'[6]chen TL'!$G$2:$X$65,18,0)</f>
        <v>#N/A</v>
      </c>
      <c r="AB144" s="21" t="e">
        <f>VLOOKUP(F144,'[6]chen TL'!$G$2:$AA$65,21,0)</f>
        <v>#N/A</v>
      </c>
      <c r="AC144" s="21" t="e">
        <f>VLOOKUP(F144,'[6]chen TL'!$G$2:$AD$65,24,0)</f>
        <v>#N/A</v>
      </c>
      <c r="AD144" s="21" t="e">
        <f>VLOOKUP(F144,'[6]chen TL'!$G$2:$AG$65,27,0)</f>
        <v>#N/A</v>
      </c>
      <c r="AE144" s="21" t="e">
        <f>VLOOKUP(F144,'[6]chen TL'!$G$2:$AW$65,43,0)</f>
        <v>#N/A</v>
      </c>
      <c r="AF144" s="24"/>
      <c r="AG144" s="2"/>
      <c r="AH144" s="25"/>
      <c r="AI144" s="25"/>
      <c r="AJ144" s="25"/>
      <c r="AK144" s="22" t="str">
        <f t="shared" si="13"/>
        <v xml:space="preserve"> </v>
      </c>
      <c r="AL144" s="22" t="str">
        <f t="shared" si="14"/>
        <v xml:space="preserve"> </v>
      </c>
      <c r="AM144" s="29" t="s">
        <v>38</v>
      </c>
      <c r="AN144" s="30" t="s">
        <v>35</v>
      </c>
      <c r="AO144" s="24" t="s">
        <v>34</v>
      </c>
      <c r="AP144" s="30" t="str">
        <f t="shared" si="15"/>
        <v>1996/QĐ-ĐHKT,ngày 27/05/2015 của Hiệu trưởng Trường ĐHKT-ĐHQGHN</v>
      </c>
      <c r="AQ144" s="30"/>
      <c r="AR144" s="30"/>
      <c r="AS144" s="35"/>
    </row>
    <row r="145" spans="2:45" ht="78.75" customHeight="1" x14ac:dyDescent="0.25">
      <c r="B145" s="21">
        <v>139</v>
      </c>
      <c r="C145" s="22" t="e">
        <f>VLOOKUP(F145,'[4]tong K24'!$B$7:$C$571,2,0)</f>
        <v>#N/A</v>
      </c>
      <c r="D145" s="3"/>
      <c r="E145" s="4"/>
      <c r="F145" s="23"/>
      <c r="G145" s="24"/>
      <c r="H145" s="22" t="e">
        <f>VLOOKUP(F145,'[4]tong K24'!$B$7:$I$571,8,0)</f>
        <v>#N/A</v>
      </c>
      <c r="I145" s="22" t="e">
        <f>VLOOKUP(F145,'[4]tong K24'!$B$7:$G$571,6,0)</f>
        <v>#N/A</v>
      </c>
      <c r="J145" s="25" t="e">
        <f>VLOOKUP(F145,'[5]tong thong qua'!$B$2:$I$173,8,0)</f>
        <v>#N/A</v>
      </c>
      <c r="K145" s="25" t="e">
        <f>VLOOKUP(F145,'[5]tong thong qua'!$B$2:$G$173,6,0)</f>
        <v>#N/A</v>
      </c>
      <c r="L145" s="25" t="e">
        <f>VLOOKUP(F145,'[5]tong thong qua'!$B$2:$J$173,9,0)</f>
        <v>#N/A</v>
      </c>
      <c r="M145" s="25" t="s">
        <v>98</v>
      </c>
      <c r="N145" s="25"/>
      <c r="O145" s="25" t="e">
        <f>VLOOKUP(F145,'[5]tong thong qua'!$B$2:$K$173,10,0)</f>
        <v>#N/A</v>
      </c>
      <c r="P145" s="25" t="e">
        <f>VLOOKUP(F145,'[5]tong thong qua'!$B$2:$M$173,12,0)</f>
        <v>#N/A</v>
      </c>
      <c r="Q145" s="25" t="e">
        <f>VLOOKUP(F145,'[5]tong thong qua'!$B$2:$N$173,13,0)</f>
        <v>#N/A</v>
      </c>
      <c r="R145" s="25" t="e">
        <f>VLOOKUP(F145,'[5]tong thong qua'!$B$2:$P$173,15,0)</f>
        <v>#N/A</v>
      </c>
      <c r="S145" s="26" t="e">
        <f>VLOOKUP(F145,'[6]chen TL'!$G$2:$AL$65,32,0)</f>
        <v>#N/A</v>
      </c>
      <c r="T145" s="26"/>
      <c r="U145" s="27" t="e">
        <f>VLOOKUP(F145,'[6]chen TL'!$G$2:$AO$65,35,0)</f>
        <v>#N/A</v>
      </c>
      <c r="V145" s="21" t="e">
        <f t="shared" si="16"/>
        <v>#N/A</v>
      </c>
      <c r="W145" s="25"/>
      <c r="X145" s="25"/>
      <c r="Y145" s="26" t="e">
        <f>VLOOKUP(F145,'[6]chen TL'!$G$2:$AT$66,40,0)</f>
        <v>#N/A</v>
      </c>
      <c r="Z145" s="21" t="e">
        <f>VLOOKUP(F145,'[6]chen TL'!$G$2:$U$65,15,0)</f>
        <v>#N/A</v>
      </c>
      <c r="AA145" s="21" t="e">
        <f>VLOOKUP(F145,'[6]chen TL'!$G$2:$X$65,18,0)</f>
        <v>#N/A</v>
      </c>
      <c r="AB145" s="21" t="e">
        <f>VLOOKUP(F145,'[6]chen TL'!$G$2:$AA$65,21,0)</f>
        <v>#N/A</v>
      </c>
      <c r="AC145" s="21" t="e">
        <f>VLOOKUP(F145,'[6]chen TL'!$G$2:$AD$65,24,0)</f>
        <v>#N/A</v>
      </c>
      <c r="AD145" s="21" t="e">
        <f>VLOOKUP(F145,'[6]chen TL'!$G$2:$AG$65,27,0)</f>
        <v>#N/A</v>
      </c>
      <c r="AE145" s="21" t="e">
        <f>VLOOKUP(F145,'[6]chen TL'!$G$2:$AW$65,43,0)</f>
        <v>#N/A</v>
      </c>
      <c r="AF145" s="24"/>
      <c r="AG145" s="2"/>
      <c r="AH145" s="25"/>
      <c r="AI145" s="25"/>
      <c r="AJ145" s="25"/>
      <c r="AK145" s="22" t="str">
        <f t="shared" si="13"/>
        <v xml:space="preserve"> </v>
      </c>
      <c r="AL145" s="22" t="str">
        <f t="shared" si="14"/>
        <v xml:space="preserve"> </v>
      </c>
      <c r="AM145" s="29" t="s">
        <v>38</v>
      </c>
      <c r="AN145" s="30" t="s">
        <v>35</v>
      </c>
      <c r="AO145" s="24" t="s">
        <v>34</v>
      </c>
      <c r="AP145" s="30" t="str">
        <f t="shared" si="15"/>
        <v>1996/QĐ-ĐHKT,ngày 27/05/2015 của Hiệu trưởng Trường ĐHKT-ĐHQGHN</v>
      </c>
      <c r="AQ145" s="35"/>
      <c r="AS145" s="35"/>
    </row>
    <row r="146" spans="2:45" ht="63" x14ac:dyDescent="0.25">
      <c r="B146" s="21">
        <v>140</v>
      </c>
      <c r="C146" s="22" t="e">
        <f>VLOOKUP(F146,'[4]tong K24'!$B$7:$C$571,2,0)</f>
        <v>#N/A</v>
      </c>
      <c r="D146" s="3"/>
      <c r="E146" s="4"/>
      <c r="F146" s="23"/>
      <c r="G146" s="24"/>
      <c r="H146" s="22" t="e">
        <f>VLOOKUP(F146,'[4]tong K24'!$B$7:$I$571,8,0)</f>
        <v>#N/A</v>
      </c>
      <c r="I146" s="22" t="e">
        <f>VLOOKUP(F146,'[4]tong K24'!$B$7:$G$571,6,0)</f>
        <v>#N/A</v>
      </c>
      <c r="J146" s="25" t="e">
        <f>VLOOKUP(F146,'[5]tong thong qua'!$B$2:$I$173,8,0)</f>
        <v>#N/A</v>
      </c>
      <c r="K146" s="25" t="e">
        <f>VLOOKUP(F146,'[5]tong thong qua'!$B$2:$G$173,6,0)</f>
        <v>#N/A</v>
      </c>
      <c r="L146" s="25" t="e">
        <f>VLOOKUP(F146,'[5]tong thong qua'!$B$2:$J$173,9,0)</f>
        <v>#N/A</v>
      </c>
      <c r="M146" s="25" t="s">
        <v>98</v>
      </c>
      <c r="N146" s="25"/>
      <c r="O146" s="25" t="e">
        <f>VLOOKUP(F146,'[5]tong thong qua'!$B$2:$K$173,10,0)</f>
        <v>#N/A</v>
      </c>
      <c r="P146" s="25" t="e">
        <f>VLOOKUP(F146,'[5]tong thong qua'!$B$2:$M$173,12,0)</f>
        <v>#N/A</v>
      </c>
      <c r="Q146" s="25" t="e">
        <f>VLOOKUP(F146,'[5]tong thong qua'!$B$2:$N$173,13,0)</f>
        <v>#N/A</v>
      </c>
      <c r="R146" s="25" t="e">
        <f>VLOOKUP(F146,'[5]tong thong qua'!$B$2:$P$173,15,0)</f>
        <v>#N/A</v>
      </c>
      <c r="S146" s="26" t="e">
        <f>VLOOKUP(F146,'[6]chen TL'!$G$2:$AL$65,32,0)</f>
        <v>#N/A</v>
      </c>
      <c r="T146" s="26"/>
      <c r="U146" s="27" t="e">
        <f>VLOOKUP(F146,'[6]chen TL'!$G$2:$AO$65,35,0)</f>
        <v>#N/A</v>
      </c>
      <c r="V146" s="21" t="e">
        <f t="shared" si="16"/>
        <v>#N/A</v>
      </c>
      <c r="W146" s="25"/>
      <c r="X146" s="25"/>
      <c r="Y146" s="26" t="e">
        <f>VLOOKUP(F146,'[6]chen TL'!$G$2:$AT$66,40,0)</f>
        <v>#N/A</v>
      </c>
      <c r="Z146" s="21" t="e">
        <f>VLOOKUP(F146,'[6]chen TL'!$G$2:$U$65,15,0)</f>
        <v>#N/A</v>
      </c>
      <c r="AA146" s="21" t="e">
        <f>VLOOKUP(F146,'[6]chen TL'!$G$2:$X$65,18,0)</f>
        <v>#N/A</v>
      </c>
      <c r="AB146" s="21" t="e">
        <f>VLOOKUP(F146,'[6]chen TL'!$G$2:$AA$65,21,0)</f>
        <v>#N/A</v>
      </c>
      <c r="AC146" s="21" t="e">
        <f>VLOOKUP(F146,'[6]chen TL'!$G$2:$AD$65,24,0)</f>
        <v>#N/A</v>
      </c>
      <c r="AD146" s="21" t="e">
        <f>VLOOKUP(F146,'[6]chen TL'!$G$2:$AG$65,27,0)</f>
        <v>#N/A</v>
      </c>
      <c r="AE146" s="21" t="e">
        <f>VLOOKUP(F146,'[6]chen TL'!$G$2:$AW$65,43,0)</f>
        <v>#N/A</v>
      </c>
      <c r="AF146" s="24"/>
      <c r="AG146" s="2"/>
      <c r="AH146" s="25"/>
      <c r="AI146" s="25"/>
      <c r="AJ146" s="25"/>
      <c r="AK146" s="22" t="str">
        <f t="shared" si="13"/>
        <v xml:space="preserve"> </v>
      </c>
      <c r="AL146" s="22" t="str">
        <f t="shared" si="14"/>
        <v xml:space="preserve"> </v>
      </c>
      <c r="AM146" s="29" t="s">
        <v>38</v>
      </c>
      <c r="AN146" s="30" t="s">
        <v>35</v>
      </c>
      <c r="AO146" s="24" t="s">
        <v>34</v>
      </c>
      <c r="AP146" s="30" t="str">
        <f t="shared" si="15"/>
        <v>1996/QĐ-ĐHKT,ngày 27/05/2015 của Hiệu trưởng Trường ĐHKT-ĐHQGHN</v>
      </c>
      <c r="AQ146" s="35"/>
      <c r="AS146" s="35"/>
    </row>
    <row r="147" spans="2:45" ht="46.5" customHeight="1" x14ac:dyDescent="0.25">
      <c r="B147" s="21">
        <v>141</v>
      </c>
      <c r="C147" s="22" t="e">
        <f>VLOOKUP(F147,'[4]tong K24'!$B$7:$C$571,2,0)</f>
        <v>#N/A</v>
      </c>
      <c r="D147" s="3"/>
      <c r="E147" s="4"/>
      <c r="F147" s="23"/>
      <c r="G147" s="24"/>
      <c r="H147" s="22" t="e">
        <f>VLOOKUP(F147,'[4]tong K24'!$B$7:$I$571,8,0)</f>
        <v>#N/A</v>
      </c>
      <c r="I147" s="22" t="e">
        <f>VLOOKUP(F147,'[4]tong K24'!$B$7:$G$571,6,0)</f>
        <v>#N/A</v>
      </c>
      <c r="J147" s="25" t="e">
        <f>VLOOKUP(F147,'[5]tong thong qua'!$B$2:$I$173,8,0)</f>
        <v>#N/A</v>
      </c>
      <c r="K147" s="25" t="e">
        <f>VLOOKUP(F147,'[5]tong thong qua'!$B$2:$G$173,6,0)</f>
        <v>#N/A</v>
      </c>
      <c r="L147" s="25" t="e">
        <f>VLOOKUP(F147,'[5]tong thong qua'!$B$2:$J$173,9,0)</f>
        <v>#N/A</v>
      </c>
      <c r="M147" s="25" t="s">
        <v>102</v>
      </c>
      <c r="N147" s="25"/>
      <c r="O147" s="25" t="e">
        <f>VLOOKUP(F147,'[5]tong thong qua'!$B$2:$K$173,10,0)</f>
        <v>#N/A</v>
      </c>
      <c r="P147" s="25" t="e">
        <f>VLOOKUP(F147,'[5]tong thong qua'!$B$2:$M$173,12,0)</f>
        <v>#N/A</v>
      </c>
      <c r="Q147" s="25" t="e">
        <f>VLOOKUP(F147,'[5]tong thong qua'!$B$2:$N$173,13,0)</f>
        <v>#N/A</v>
      </c>
      <c r="R147" s="25" t="e">
        <f>VLOOKUP(F147,'[5]tong thong qua'!$B$2:$P$173,15,0)</f>
        <v>#N/A</v>
      </c>
      <c r="S147" s="26" t="e">
        <f>VLOOKUP(F147,'[6]chen TL'!$G$2:$AL$65,32,0)</f>
        <v>#N/A</v>
      </c>
      <c r="T147" s="26"/>
      <c r="U147" s="27" t="e">
        <f>VLOOKUP(F147,'[6]chen TL'!$G$2:$AO$65,35,0)</f>
        <v>#N/A</v>
      </c>
      <c r="V147" s="21" t="e">
        <f t="shared" si="16"/>
        <v>#N/A</v>
      </c>
      <c r="W147" s="25"/>
      <c r="X147" s="25"/>
      <c r="Y147" s="26" t="e">
        <f>VLOOKUP(F147,'[6]chen TL'!$G$2:$AT$66,40,0)</f>
        <v>#N/A</v>
      </c>
      <c r="Z147" s="21" t="e">
        <f>VLOOKUP(F147,'[6]chen TL'!$G$2:$U$65,15,0)</f>
        <v>#N/A</v>
      </c>
      <c r="AA147" s="21" t="e">
        <f>VLOOKUP(F147,'[6]chen TL'!$G$2:$X$65,18,0)</f>
        <v>#N/A</v>
      </c>
      <c r="AB147" s="21" t="e">
        <f>VLOOKUP(F147,'[6]chen TL'!$G$2:$AA$65,21,0)</f>
        <v>#N/A</v>
      </c>
      <c r="AC147" s="21" t="e">
        <f>VLOOKUP(F147,'[6]chen TL'!$G$2:$AD$65,24,0)</f>
        <v>#N/A</v>
      </c>
      <c r="AD147" s="21" t="e">
        <f>VLOOKUP(F147,'[6]chen TL'!$G$2:$AG$65,27,0)</f>
        <v>#N/A</v>
      </c>
      <c r="AE147" s="21" t="e">
        <f>VLOOKUP(F147,'[6]chen TL'!$G$2:$AW$65,43,0)</f>
        <v>#N/A</v>
      </c>
      <c r="AF147" s="24"/>
      <c r="AG147" s="2"/>
      <c r="AH147" s="25"/>
      <c r="AI147" s="25"/>
      <c r="AJ147" s="25"/>
      <c r="AK147" s="22" t="str">
        <f t="shared" si="13"/>
        <v xml:space="preserve"> </v>
      </c>
      <c r="AL147" s="22" t="str">
        <f t="shared" si="14"/>
        <v xml:space="preserve"> </v>
      </c>
      <c r="AM147" s="29" t="s">
        <v>38</v>
      </c>
      <c r="AN147" s="30" t="s">
        <v>35</v>
      </c>
      <c r="AO147" s="24" t="s">
        <v>34</v>
      </c>
      <c r="AP147" s="30" t="str">
        <f t="shared" si="15"/>
        <v>1996/QĐ-ĐHKT,ngày 27/05/2015 của Hiệu trưởng Trường ĐHKT-ĐHQGHN</v>
      </c>
      <c r="AQ147" s="35"/>
      <c r="AS147" s="35"/>
    </row>
    <row r="148" spans="2:45" ht="49.5" customHeight="1" x14ac:dyDescent="0.25">
      <c r="B148" s="21">
        <v>142</v>
      </c>
      <c r="C148" s="22" t="e">
        <f>VLOOKUP(F148,'[4]tong K24'!$B$7:$C$571,2,0)</f>
        <v>#N/A</v>
      </c>
      <c r="D148" s="3"/>
      <c r="E148" s="4"/>
      <c r="F148" s="23"/>
      <c r="G148" s="24"/>
      <c r="H148" s="22" t="e">
        <f>VLOOKUP(F148,'[4]tong K24'!$B$7:$I$571,8,0)</f>
        <v>#N/A</v>
      </c>
      <c r="I148" s="22" t="e">
        <f>VLOOKUP(F148,'[4]tong K24'!$B$7:$G$571,6,0)</f>
        <v>#N/A</v>
      </c>
      <c r="J148" s="25" t="e">
        <f>VLOOKUP(F148,'[5]tong thong qua'!$B$2:$I$173,8,0)</f>
        <v>#N/A</v>
      </c>
      <c r="K148" s="25" t="e">
        <f>VLOOKUP(F148,'[5]tong thong qua'!$B$2:$G$173,6,0)</f>
        <v>#N/A</v>
      </c>
      <c r="L148" s="25" t="e">
        <f>VLOOKUP(F148,'[5]tong thong qua'!$B$2:$J$173,9,0)</f>
        <v>#N/A</v>
      </c>
      <c r="M148" s="25" t="s">
        <v>98</v>
      </c>
      <c r="N148" s="25"/>
      <c r="O148" s="25" t="e">
        <f>VLOOKUP(F148,'[5]tong thong qua'!$B$2:$K$173,10,0)</f>
        <v>#N/A</v>
      </c>
      <c r="P148" s="25" t="e">
        <f>VLOOKUP(F148,'[5]tong thong qua'!$B$2:$M$173,12,0)</f>
        <v>#N/A</v>
      </c>
      <c r="Q148" s="25" t="e">
        <f>VLOOKUP(F148,'[5]tong thong qua'!$B$2:$N$173,13,0)</f>
        <v>#N/A</v>
      </c>
      <c r="R148" s="25" t="e">
        <f>VLOOKUP(F148,'[5]tong thong qua'!$B$2:$P$173,15,0)</f>
        <v>#N/A</v>
      </c>
      <c r="S148" s="26" t="e">
        <f>VLOOKUP(F148,'[6]chen TL'!$G$2:$AL$65,32,0)</f>
        <v>#N/A</v>
      </c>
      <c r="T148" s="26"/>
      <c r="U148" s="27" t="e">
        <f>VLOOKUP(F148,'[6]chen TL'!$G$2:$AO$65,35,0)</f>
        <v>#N/A</v>
      </c>
      <c r="V148" s="21" t="e">
        <f t="shared" si="16"/>
        <v>#N/A</v>
      </c>
      <c r="W148" s="25"/>
      <c r="X148" s="25"/>
      <c r="Y148" s="26" t="e">
        <f>VLOOKUP(F148,'[6]chen TL'!$G$2:$AT$66,40,0)</f>
        <v>#N/A</v>
      </c>
      <c r="Z148" s="21" t="e">
        <f>VLOOKUP(F148,'[6]chen TL'!$G$2:$U$65,15,0)</f>
        <v>#N/A</v>
      </c>
      <c r="AA148" s="21" t="e">
        <f>VLOOKUP(F148,'[6]chen TL'!$G$2:$X$65,18,0)</f>
        <v>#N/A</v>
      </c>
      <c r="AB148" s="21" t="e">
        <f>VLOOKUP(F148,'[6]chen TL'!$G$2:$AA$65,21,0)</f>
        <v>#N/A</v>
      </c>
      <c r="AC148" s="21" t="e">
        <f>VLOOKUP(F148,'[6]chen TL'!$G$2:$AD$65,24,0)</f>
        <v>#N/A</v>
      </c>
      <c r="AD148" s="21" t="e">
        <f>VLOOKUP(F148,'[6]chen TL'!$G$2:$AG$65,27,0)</f>
        <v>#N/A</v>
      </c>
      <c r="AE148" s="21" t="e">
        <f>VLOOKUP(F148,'[6]chen TL'!$G$2:$AW$65,43,0)</f>
        <v>#N/A</v>
      </c>
      <c r="AF148" s="24"/>
      <c r="AG148" s="2"/>
      <c r="AH148" s="25"/>
      <c r="AI148" s="25"/>
      <c r="AJ148" s="25"/>
      <c r="AK148" s="22" t="str">
        <f t="shared" si="13"/>
        <v xml:space="preserve"> </v>
      </c>
      <c r="AL148" s="22" t="str">
        <f t="shared" si="14"/>
        <v xml:space="preserve"> </v>
      </c>
      <c r="AM148" s="29" t="s">
        <v>38</v>
      </c>
      <c r="AN148" s="30" t="s">
        <v>35</v>
      </c>
      <c r="AO148" s="24" t="s">
        <v>34</v>
      </c>
      <c r="AP148" s="30" t="str">
        <f t="shared" si="15"/>
        <v>1996/QĐ-ĐHKT,ngày 27/05/2015 của Hiệu trưởng Trường ĐHKT-ĐHQGHN</v>
      </c>
      <c r="AQ148" s="35"/>
      <c r="AS148" s="35"/>
    </row>
    <row r="149" spans="2:45" ht="51.75" customHeight="1" x14ac:dyDescent="0.25">
      <c r="B149" s="21">
        <v>143</v>
      </c>
      <c r="C149" s="22" t="e">
        <f>VLOOKUP(F149,'[4]tong K24'!$B$7:$C$571,2,0)</f>
        <v>#N/A</v>
      </c>
      <c r="D149" s="3"/>
      <c r="E149" s="4"/>
      <c r="F149" s="23"/>
      <c r="G149" s="24"/>
      <c r="H149" s="22" t="e">
        <f>VLOOKUP(F149,'[4]tong K24'!$B$7:$I$571,8,0)</f>
        <v>#N/A</v>
      </c>
      <c r="I149" s="22" t="e">
        <f>VLOOKUP(F149,'[4]tong K24'!$B$7:$G$571,6,0)</f>
        <v>#N/A</v>
      </c>
      <c r="J149" s="25" t="e">
        <f>VLOOKUP(F149,'[5]tong thong qua'!$B$2:$I$173,8,0)</f>
        <v>#N/A</v>
      </c>
      <c r="K149" s="25" t="e">
        <f>VLOOKUP(F149,'[5]tong thong qua'!$B$2:$G$173,6,0)</f>
        <v>#N/A</v>
      </c>
      <c r="L149" s="25" t="e">
        <f>VLOOKUP(F149,'[5]tong thong qua'!$B$2:$J$173,9,0)</f>
        <v>#N/A</v>
      </c>
      <c r="M149" s="25" t="s">
        <v>102</v>
      </c>
      <c r="N149" s="25"/>
      <c r="O149" s="25" t="e">
        <f>VLOOKUP(F149,'[5]tong thong qua'!$B$2:$K$173,10,0)</f>
        <v>#N/A</v>
      </c>
      <c r="P149" s="25" t="e">
        <f>VLOOKUP(F149,'[5]tong thong qua'!$B$2:$M$173,12,0)</f>
        <v>#N/A</v>
      </c>
      <c r="Q149" s="25" t="e">
        <f>VLOOKUP(F149,'[5]tong thong qua'!$B$2:$N$173,13,0)</f>
        <v>#N/A</v>
      </c>
      <c r="R149" s="25" t="e">
        <f>VLOOKUP(F149,'[5]tong thong qua'!$B$2:$P$173,15,0)</f>
        <v>#N/A</v>
      </c>
      <c r="S149" s="26" t="e">
        <f>VLOOKUP(F149,'[6]chen TL'!$G$2:$AL$65,32,0)</f>
        <v>#N/A</v>
      </c>
      <c r="T149" s="26"/>
      <c r="U149" s="27" t="e">
        <f>VLOOKUP(F149,'[6]chen TL'!$G$2:$AO$65,35,0)</f>
        <v>#N/A</v>
      </c>
      <c r="V149" s="21" t="e">
        <f t="shared" si="16"/>
        <v>#N/A</v>
      </c>
      <c r="W149" s="25"/>
      <c r="X149" s="25"/>
      <c r="Y149" s="26" t="e">
        <f>VLOOKUP(F149,'[6]chen TL'!$G$2:$AT$66,40,0)</f>
        <v>#N/A</v>
      </c>
      <c r="Z149" s="21" t="e">
        <f>VLOOKUP(F149,'[6]chen TL'!$G$2:$U$65,15,0)</f>
        <v>#N/A</v>
      </c>
      <c r="AA149" s="21" t="e">
        <f>VLOOKUP(F149,'[6]chen TL'!$G$2:$X$65,18,0)</f>
        <v>#N/A</v>
      </c>
      <c r="AB149" s="21" t="e">
        <f>VLOOKUP(F149,'[6]chen TL'!$G$2:$AA$65,21,0)</f>
        <v>#N/A</v>
      </c>
      <c r="AC149" s="21" t="e">
        <f>VLOOKUP(F149,'[6]chen TL'!$G$2:$AD$65,24,0)</f>
        <v>#N/A</v>
      </c>
      <c r="AD149" s="21" t="e">
        <f>VLOOKUP(F149,'[6]chen TL'!$G$2:$AG$65,27,0)</f>
        <v>#N/A</v>
      </c>
      <c r="AE149" s="21" t="e">
        <f>VLOOKUP(F149,'[6]chen TL'!$G$2:$AW$65,43,0)</f>
        <v>#N/A</v>
      </c>
      <c r="AF149" s="24"/>
      <c r="AG149" s="2"/>
      <c r="AH149" s="25"/>
      <c r="AI149" s="25"/>
      <c r="AJ149" s="25"/>
      <c r="AK149" s="22" t="str">
        <f t="shared" si="13"/>
        <v xml:space="preserve"> </v>
      </c>
      <c r="AL149" s="22" t="str">
        <f t="shared" si="14"/>
        <v xml:space="preserve"> </v>
      </c>
      <c r="AM149" s="29" t="s">
        <v>38</v>
      </c>
      <c r="AN149" s="30" t="s">
        <v>35</v>
      </c>
      <c r="AO149" s="24" t="s">
        <v>34</v>
      </c>
      <c r="AP149" s="30" t="str">
        <f t="shared" si="15"/>
        <v>1996/QĐ-ĐHKT,ngày 27/05/2015 của Hiệu trưởng Trường ĐHKT-ĐHQGHN</v>
      </c>
      <c r="AQ149" s="30"/>
      <c r="AR149" s="30"/>
      <c r="AS149" s="35"/>
    </row>
    <row r="150" spans="2:45" ht="49.5" customHeight="1" x14ac:dyDescent="0.25">
      <c r="B150" s="21">
        <v>144</v>
      </c>
      <c r="C150" s="22" t="e">
        <f>VLOOKUP(F150,'[4]tong K24'!$B$7:$C$571,2,0)</f>
        <v>#N/A</v>
      </c>
      <c r="D150" s="3"/>
      <c r="E150" s="4"/>
      <c r="F150" s="23"/>
      <c r="G150" s="24"/>
      <c r="H150" s="22" t="e">
        <f>VLOOKUP(F150,'[4]tong K24'!$B$7:$I$571,8,0)</f>
        <v>#N/A</v>
      </c>
      <c r="I150" s="22" t="e">
        <f>VLOOKUP(F150,'[4]tong K24'!$B$7:$G$571,6,0)</f>
        <v>#N/A</v>
      </c>
      <c r="J150" s="25" t="e">
        <f>VLOOKUP(F150,'[5]tong thong qua'!$B$2:$I$173,8,0)</f>
        <v>#N/A</v>
      </c>
      <c r="K150" s="25" t="e">
        <f>VLOOKUP(F150,'[5]tong thong qua'!$B$2:$G$173,6,0)</f>
        <v>#N/A</v>
      </c>
      <c r="L150" s="25" t="e">
        <f>VLOOKUP(F150,'[5]tong thong qua'!$B$2:$J$173,9,0)</f>
        <v>#N/A</v>
      </c>
      <c r="M150" s="25" t="s">
        <v>98</v>
      </c>
      <c r="N150" s="25"/>
      <c r="O150" s="25" t="e">
        <f>VLOOKUP(F150,'[5]tong thong qua'!$B$2:$K$173,10,0)</f>
        <v>#N/A</v>
      </c>
      <c r="P150" s="25" t="e">
        <f>VLOOKUP(F150,'[5]tong thong qua'!$B$2:$M$173,12,0)</f>
        <v>#N/A</v>
      </c>
      <c r="Q150" s="25" t="e">
        <f>VLOOKUP(F150,'[5]tong thong qua'!$B$2:$N$173,13,0)</f>
        <v>#N/A</v>
      </c>
      <c r="R150" s="25" t="e">
        <f>VLOOKUP(F150,'[5]tong thong qua'!$B$2:$P$173,15,0)</f>
        <v>#N/A</v>
      </c>
      <c r="S150" s="26" t="e">
        <f>VLOOKUP(F150,'[6]chen TL'!$G$2:$AL$65,32,0)</f>
        <v>#N/A</v>
      </c>
      <c r="T150" s="26"/>
      <c r="U150" s="27" t="e">
        <f>VLOOKUP(F150,'[6]chen TL'!$G$2:$AO$65,35,0)</f>
        <v>#N/A</v>
      </c>
      <c r="V150" s="21" t="e">
        <f t="shared" si="16"/>
        <v>#N/A</v>
      </c>
      <c r="W150" s="25"/>
      <c r="X150" s="25"/>
      <c r="Y150" s="26" t="e">
        <f>VLOOKUP(F150,'[6]chen TL'!$G$2:$AT$66,40,0)</f>
        <v>#N/A</v>
      </c>
      <c r="Z150" s="21" t="e">
        <f>VLOOKUP(F150,'[6]chen TL'!$G$2:$U$65,15,0)</f>
        <v>#N/A</v>
      </c>
      <c r="AA150" s="21" t="e">
        <f>VLOOKUP(F150,'[6]chen TL'!$G$2:$X$65,18,0)</f>
        <v>#N/A</v>
      </c>
      <c r="AB150" s="21" t="e">
        <f>VLOOKUP(F150,'[6]chen TL'!$G$2:$AA$65,21,0)</f>
        <v>#N/A</v>
      </c>
      <c r="AC150" s="21" t="e">
        <f>VLOOKUP(F150,'[6]chen TL'!$G$2:$AD$65,24,0)</f>
        <v>#N/A</v>
      </c>
      <c r="AD150" s="21" t="e">
        <f>VLOOKUP(F150,'[6]chen TL'!$G$2:$AG$65,27,0)</f>
        <v>#N/A</v>
      </c>
      <c r="AE150" s="21" t="e">
        <f>VLOOKUP(F150,'[6]chen TL'!$G$2:$AW$65,43,0)</f>
        <v>#N/A</v>
      </c>
      <c r="AF150" s="24"/>
      <c r="AG150" s="2"/>
      <c r="AH150" s="25"/>
      <c r="AI150" s="25"/>
      <c r="AJ150" s="25"/>
      <c r="AK150" s="22" t="str">
        <f t="shared" si="13"/>
        <v xml:space="preserve"> </v>
      </c>
      <c r="AL150" s="22" t="str">
        <f t="shared" si="14"/>
        <v xml:space="preserve"> </v>
      </c>
      <c r="AM150" s="29" t="s">
        <v>38</v>
      </c>
      <c r="AN150" s="30" t="s">
        <v>35</v>
      </c>
      <c r="AO150" s="24" t="s">
        <v>34</v>
      </c>
      <c r="AP150" s="30" t="str">
        <f t="shared" si="15"/>
        <v>1996/QĐ-ĐHKT,ngày 27/05/2015 của Hiệu trưởng Trường ĐHKT-ĐHQGHN</v>
      </c>
      <c r="AQ150" s="19"/>
      <c r="AR150" s="54"/>
      <c r="AS150" s="35"/>
    </row>
    <row r="151" spans="2:45" ht="57.75" customHeight="1" x14ac:dyDescent="0.25">
      <c r="B151" s="21">
        <v>145</v>
      </c>
      <c r="C151" s="22" t="e">
        <f>VLOOKUP(F151,'[4]tong K24'!$B$7:$C$571,2,0)</f>
        <v>#N/A</v>
      </c>
      <c r="D151" s="3"/>
      <c r="E151" s="4"/>
      <c r="F151" s="23"/>
      <c r="G151" s="24"/>
      <c r="H151" s="22" t="e">
        <f>VLOOKUP(F151,'[4]tong K24'!$B$7:$I$571,8,0)</f>
        <v>#N/A</v>
      </c>
      <c r="I151" s="22" t="e">
        <f>VLOOKUP(F151,'[4]tong K24'!$B$7:$G$571,6,0)</f>
        <v>#N/A</v>
      </c>
      <c r="J151" s="25" t="e">
        <f>VLOOKUP(F151,'[5]tong thong qua'!$B$2:$I$173,8,0)</f>
        <v>#N/A</v>
      </c>
      <c r="K151" s="25" t="e">
        <f>VLOOKUP(F151,'[5]tong thong qua'!$B$2:$G$173,6,0)</f>
        <v>#N/A</v>
      </c>
      <c r="L151" s="25" t="e">
        <f>VLOOKUP(F151,'[5]tong thong qua'!$B$2:$J$173,9,0)</f>
        <v>#N/A</v>
      </c>
      <c r="M151" s="25" t="s">
        <v>98</v>
      </c>
      <c r="N151" s="25"/>
      <c r="O151" s="25" t="e">
        <f>VLOOKUP(F151,'[5]tong thong qua'!$B$2:$K$173,10,0)</f>
        <v>#N/A</v>
      </c>
      <c r="P151" s="25" t="e">
        <f>VLOOKUP(F151,'[5]tong thong qua'!$B$2:$M$173,12,0)</f>
        <v>#N/A</v>
      </c>
      <c r="Q151" s="25" t="e">
        <f>VLOOKUP(F151,'[5]tong thong qua'!$B$2:$N$173,13,0)</f>
        <v>#N/A</v>
      </c>
      <c r="R151" s="25" t="e">
        <f>VLOOKUP(F151,'[5]tong thong qua'!$B$2:$P$173,15,0)</f>
        <v>#N/A</v>
      </c>
      <c r="S151" s="26" t="e">
        <f>VLOOKUP(F151,'[6]chen TL'!$G$2:$AL$65,32,0)</f>
        <v>#N/A</v>
      </c>
      <c r="T151" s="26"/>
      <c r="U151" s="27" t="e">
        <f>VLOOKUP(F151,'[6]chen TL'!$G$2:$AO$65,35,0)</f>
        <v>#N/A</v>
      </c>
      <c r="V151" s="21" t="e">
        <f t="shared" si="16"/>
        <v>#N/A</v>
      </c>
      <c r="W151" s="25"/>
      <c r="X151" s="25"/>
      <c r="Y151" s="26" t="e">
        <f>VLOOKUP(F151,'[6]chen TL'!$G$2:$AT$66,40,0)</f>
        <v>#N/A</v>
      </c>
      <c r="Z151" s="21" t="e">
        <f>VLOOKUP(F151,'[6]chen TL'!$G$2:$U$65,15,0)</f>
        <v>#N/A</v>
      </c>
      <c r="AA151" s="21" t="e">
        <f>VLOOKUP(F151,'[6]chen TL'!$G$2:$X$65,18,0)</f>
        <v>#N/A</v>
      </c>
      <c r="AB151" s="21" t="e">
        <f>VLOOKUP(F151,'[6]chen TL'!$G$2:$AA$65,21,0)</f>
        <v>#N/A</v>
      </c>
      <c r="AC151" s="21" t="e">
        <f>VLOOKUP(F151,'[6]chen TL'!$G$2:$AD$65,24,0)</f>
        <v>#N/A</v>
      </c>
      <c r="AD151" s="21" t="e">
        <f>VLOOKUP(F151,'[6]chen TL'!$G$2:$AG$65,27,0)</f>
        <v>#N/A</v>
      </c>
      <c r="AE151" s="21" t="e">
        <f>VLOOKUP(F151,'[6]chen TL'!$G$2:$AW$65,43,0)</f>
        <v>#N/A</v>
      </c>
      <c r="AF151" s="24"/>
      <c r="AG151" s="2"/>
      <c r="AH151" s="25"/>
      <c r="AI151" s="25"/>
      <c r="AJ151" s="25"/>
      <c r="AK151" s="22" t="str">
        <f t="shared" si="13"/>
        <v xml:space="preserve"> </v>
      </c>
      <c r="AL151" s="22" t="str">
        <f t="shared" si="14"/>
        <v xml:space="preserve"> </v>
      </c>
      <c r="AM151" s="29" t="s">
        <v>38</v>
      </c>
      <c r="AN151" s="30" t="s">
        <v>35</v>
      </c>
      <c r="AO151" s="24" t="s">
        <v>34</v>
      </c>
      <c r="AP151" s="30" t="str">
        <f t="shared" si="15"/>
        <v>1996/QĐ-ĐHKT,ngày 27/05/2015 của Hiệu trưởng Trường ĐHKT-ĐHQGHN</v>
      </c>
      <c r="AQ151" s="35"/>
      <c r="AS151" s="35"/>
    </row>
    <row r="152" spans="2:45" ht="57.75" customHeight="1" x14ac:dyDescent="0.25">
      <c r="B152" s="21">
        <v>146</v>
      </c>
      <c r="C152" s="22" t="e">
        <f>VLOOKUP(F152,'[4]tong K24'!$B$7:$C$571,2,0)</f>
        <v>#N/A</v>
      </c>
      <c r="D152" s="3"/>
      <c r="E152" s="4"/>
      <c r="F152" s="23"/>
      <c r="G152" s="24"/>
      <c r="H152" s="22" t="e">
        <f>VLOOKUP(F152,'[4]tong K24'!$B$7:$I$571,8,0)</f>
        <v>#N/A</v>
      </c>
      <c r="I152" s="22" t="e">
        <f>VLOOKUP(F152,'[4]tong K24'!$B$7:$G$571,6,0)</f>
        <v>#N/A</v>
      </c>
      <c r="J152" s="25" t="e">
        <f>VLOOKUP(F152,'[5]tong thong qua'!$B$2:$I$173,8,0)</f>
        <v>#N/A</v>
      </c>
      <c r="K152" s="25" t="e">
        <f>VLOOKUP(F152,'[5]tong thong qua'!$B$2:$G$173,6,0)</f>
        <v>#N/A</v>
      </c>
      <c r="L152" s="25" t="e">
        <f>VLOOKUP(F152,'[5]tong thong qua'!$B$2:$J$173,9,0)</f>
        <v>#N/A</v>
      </c>
      <c r="M152" s="25" t="s">
        <v>102</v>
      </c>
      <c r="N152" s="25"/>
      <c r="O152" s="25" t="e">
        <f>VLOOKUP(F152,'[5]tong thong qua'!$B$2:$K$173,10,0)</f>
        <v>#N/A</v>
      </c>
      <c r="P152" s="25" t="e">
        <f>VLOOKUP(F152,'[5]tong thong qua'!$B$2:$M$173,12,0)</f>
        <v>#N/A</v>
      </c>
      <c r="Q152" s="25" t="e">
        <f>VLOOKUP(F152,'[5]tong thong qua'!$B$2:$N$173,13,0)</f>
        <v>#N/A</v>
      </c>
      <c r="R152" s="25" t="e">
        <f>VLOOKUP(F152,'[5]tong thong qua'!$B$2:$P$173,15,0)</f>
        <v>#N/A</v>
      </c>
      <c r="S152" s="26" t="e">
        <f>VLOOKUP(F152,'[6]chen TL'!$G$2:$AL$65,32,0)</f>
        <v>#N/A</v>
      </c>
      <c r="T152" s="26"/>
      <c r="U152" s="27" t="e">
        <f>VLOOKUP(F152,'[6]chen TL'!$G$2:$AO$65,35,0)</f>
        <v>#N/A</v>
      </c>
      <c r="V152" s="21" t="e">
        <f t="shared" si="16"/>
        <v>#N/A</v>
      </c>
      <c r="W152" s="25"/>
      <c r="X152" s="25"/>
      <c r="Y152" s="26" t="e">
        <f>VLOOKUP(F152,'[6]chen TL'!$G$2:$AT$66,40,0)</f>
        <v>#N/A</v>
      </c>
      <c r="Z152" s="21" t="e">
        <f>VLOOKUP(F152,'[6]chen TL'!$G$2:$U$65,15,0)</f>
        <v>#N/A</v>
      </c>
      <c r="AA152" s="21" t="e">
        <f>VLOOKUP(F152,'[6]chen TL'!$G$2:$X$65,18,0)</f>
        <v>#N/A</v>
      </c>
      <c r="AB152" s="21" t="e">
        <f>VLOOKUP(F152,'[6]chen TL'!$G$2:$AA$65,21,0)</f>
        <v>#N/A</v>
      </c>
      <c r="AC152" s="21" t="e">
        <f>VLOOKUP(F152,'[6]chen TL'!$G$2:$AD$65,24,0)</f>
        <v>#N/A</v>
      </c>
      <c r="AD152" s="21" t="e">
        <f>VLOOKUP(F152,'[6]chen TL'!$G$2:$AG$65,27,0)</f>
        <v>#N/A</v>
      </c>
      <c r="AE152" s="21" t="e">
        <f>VLOOKUP(F152,'[6]chen TL'!$G$2:$AW$65,43,0)</f>
        <v>#N/A</v>
      </c>
      <c r="AF152" s="24"/>
      <c r="AG152" s="2"/>
      <c r="AH152" s="25"/>
      <c r="AI152" s="25"/>
      <c r="AJ152" s="25"/>
      <c r="AK152" s="22" t="str">
        <f t="shared" si="13"/>
        <v xml:space="preserve"> </v>
      </c>
      <c r="AL152" s="22" t="str">
        <f t="shared" si="14"/>
        <v xml:space="preserve"> </v>
      </c>
      <c r="AM152" s="29" t="s">
        <v>38</v>
      </c>
      <c r="AN152" s="30" t="s">
        <v>35</v>
      </c>
      <c r="AO152" s="24" t="s">
        <v>34</v>
      </c>
      <c r="AP152" s="30" t="str">
        <f t="shared" si="15"/>
        <v>1996/QĐ-ĐHKT,ngày 27/05/2015 của Hiệu trưởng Trường ĐHKT-ĐHQGHN</v>
      </c>
      <c r="AQ152" s="35"/>
      <c r="AR152" s="35"/>
      <c r="AS152" s="35"/>
    </row>
    <row r="153" spans="2:45" ht="57.75" customHeight="1" x14ac:dyDescent="0.25">
      <c r="B153" s="21">
        <v>147</v>
      </c>
      <c r="C153" s="22" t="e">
        <f>VLOOKUP(F153,'[4]tong K24'!$B$7:$C$571,2,0)</f>
        <v>#N/A</v>
      </c>
      <c r="D153" s="3"/>
      <c r="E153" s="4"/>
      <c r="F153" s="23"/>
      <c r="G153" s="24"/>
      <c r="H153" s="22" t="e">
        <f>VLOOKUP(F153,'[4]tong K24'!$B$7:$I$571,8,0)</f>
        <v>#N/A</v>
      </c>
      <c r="I153" s="22" t="e">
        <f>VLOOKUP(F153,'[4]tong K24'!$B$7:$G$571,6,0)</f>
        <v>#N/A</v>
      </c>
      <c r="J153" s="25" t="e">
        <f>VLOOKUP(F153,'[5]tong thong qua'!$B$2:$I$173,8,0)</f>
        <v>#N/A</v>
      </c>
      <c r="K153" s="25" t="e">
        <f>VLOOKUP(F153,'[5]tong thong qua'!$B$2:$G$173,6,0)</f>
        <v>#N/A</v>
      </c>
      <c r="L153" s="25" t="e">
        <f>VLOOKUP(F153,'[5]tong thong qua'!$B$2:$J$173,9,0)</f>
        <v>#N/A</v>
      </c>
      <c r="M153" s="25" t="s">
        <v>103</v>
      </c>
      <c r="N153" s="25"/>
      <c r="O153" s="25" t="e">
        <f>VLOOKUP(F153,'[5]tong thong qua'!$B$2:$K$173,10,0)</f>
        <v>#N/A</v>
      </c>
      <c r="P153" s="25" t="e">
        <f>VLOOKUP(F153,'[5]tong thong qua'!$B$2:$M$173,12,0)</f>
        <v>#N/A</v>
      </c>
      <c r="Q153" s="25" t="e">
        <f>VLOOKUP(F153,'[5]tong thong qua'!$B$2:$N$173,13,0)</f>
        <v>#N/A</v>
      </c>
      <c r="R153" s="25" t="e">
        <f>VLOOKUP(F153,'[5]tong thong qua'!$B$2:$P$173,15,0)</f>
        <v>#N/A</v>
      </c>
      <c r="S153" s="26" t="e">
        <f>VLOOKUP(F153,'[6]chen TL'!$G$2:$AL$65,32,0)</f>
        <v>#N/A</v>
      </c>
      <c r="T153" s="26"/>
      <c r="U153" s="27" t="e">
        <f>VLOOKUP(F153,'[6]chen TL'!$G$2:$AO$65,35,0)</f>
        <v>#N/A</v>
      </c>
      <c r="V153" s="21" t="e">
        <f t="shared" si="16"/>
        <v>#N/A</v>
      </c>
      <c r="W153" s="25"/>
      <c r="X153" s="25"/>
      <c r="Y153" s="26" t="e">
        <f>VLOOKUP(F153,'[6]chen TL'!$G$2:$AT$66,40,0)</f>
        <v>#N/A</v>
      </c>
      <c r="Z153" s="21" t="e">
        <f>VLOOKUP(F153,'[6]chen TL'!$G$2:$U$65,15,0)</f>
        <v>#N/A</v>
      </c>
      <c r="AA153" s="21" t="e">
        <f>VLOOKUP(F153,'[6]chen TL'!$G$2:$X$65,18,0)</f>
        <v>#N/A</v>
      </c>
      <c r="AB153" s="21" t="e">
        <f>VLOOKUP(F153,'[6]chen TL'!$G$2:$AA$65,21,0)</f>
        <v>#N/A</v>
      </c>
      <c r="AC153" s="21" t="e">
        <f>VLOOKUP(F153,'[6]chen TL'!$G$2:$AD$65,24,0)</f>
        <v>#N/A</v>
      </c>
      <c r="AD153" s="21" t="e">
        <f>VLOOKUP(F153,'[6]chen TL'!$G$2:$AG$65,27,0)</f>
        <v>#N/A</v>
      </c>
      <c r="AE153" s="21" t="e">
        <f>VLOOKUP(F153,'[6]chen TL'!$G$2:$AW$65,43,0)</f>
        <v>#N/A</v>
      </c>
      <c r="AF153" s="24"/>
      <c r="AG153" s="2"/>
      <c r="AH153" s="25"/>
      <c r="AI153" s="25"/>
      <c r="AJ153" s="25" t="s">
        <v>115</v>
      </c>
      <c r="AK153" s="22" t="str">
        <f t="shared" si="13"/>
        <v xml:space="preserve"> </v>
      </c>
      <c r="AL153" s="22" t="str">
        <f t="shared" si="14"/>
        <v xml:space="preserve"> </v>
      </c>
      <c r="AM153" s="29" t="s">
        <v>38</v>
      </c>
      <c r="AN153" s="30" t="s">
        <v>35</v>
      </c>
      <c r="AO153" s="24" t="s">
        <v>34</v>
      </c>
      <c r="AP153" s="30" t="str">
        <f t="shared" si="15"/>
        <v>1996/QĐ-ĐHKT,ngày 27/05/2015 của Hiệu trưởng Trường ĐHKT-ĐHQGHN</v>
      </c>
      <c r="AQ153" s="35"/>
      <c r="AS153" s="35"/>
    </row>
    <row r="154" spans="2:45" ht="57.75" customHeight="1" x14ac:dyDescent="0.25">
      <c r="B154" s="21">
        <v>148</v>
      </c>
      <c r="C154" s="22" t="e">
        <f>VLOOKUP(F154,'[4]tong K24'!$B$7:$C$571,2,0)</f>
        <v>#N/A</v>
      </c>
      <c r="D154" s="3"/>
      <c r="E154" s="4"/>
      <c r="F154" s="23"/>
      <c r="G154" s="24"/>
      <c r="H154" s="22" t="e">
        <f>VLOOKUP(F154,'[4]tong K24'!$B$7:$I$571,8,0)</f>
        <v>#N/A</v>
      </c>
      <c r="I154" s="22" t="e">
        <f>VLOOKUP(F154,'[4]tong K24'!$B$7:$G$571,6,0)</f>
        <v>#N/A</v>
      </c>
      <c r="J154" s="25" t="e">
        <f>VLOOKUP(F154,'[5]tong thong qua'!$B$2:$I$173,8,0)</f>
        <v>#N/A</v>
      </c>
      <c r="K154" s="25" t="e">
        <f>VLOOKUP(F154,'[5]tong thong qua'!$B$2:$G$173,6,0)</f>
        <v>#N/A</v>
      </c>
      <c r="L154" s="25" t="e">
        <f>VLOOKUP(F154,'[5]tong thong qua'!$B$2:$J$173,9,0)</f>
        <v>#N/A</v>
      </c>
      <c r="M154" s="25" t="s">
        <v>102</v>
      </c>
      <c r="N154" s="25"/>
      <c r="O154" s="25" t="e">
        <f>VLOOKUP(F154,'[5]tong thong qua'!$B$2:$K$173,10,0)</f>
        <v>#N/A</v>
      </c>
      <c r="P154" s="25" t="e">
        <f>VLOOKUP(F154,'[5]tong thong qua'!$B$2:$M$173,12,0)</f>
        <v>#N/A</v>
      </c>
      <c r="Q154" s="25" t="e">
        <f>VLOOKUP(F154,'[5]tong thong qua'!$B$2:$N$173,13,0)</f>
        <v>#N/A</v>
      </c>
      <c r="R154" s="25" t="e">
        <f>VLOOKUP(F154,'[5]tong thong qua'!$B$2:$P$173,15,0)</f>
        <v>#N/A</v>
      </c>
      <c r="S154" s="26" t="e">
        <f>VLOOKUP(F154,'[6]chen TL'!$G$2:$AL$65,32,0)</f>
        <v>#N/A</v>
      </c>
      <c r="T154" s="26"/>
      <c r="U154" s="27" t="e">
        <f>VLOOKUP(F154,'[6]chen TL'!$G$2:$AO$65,35,0)</f>
        <v>#N/A</v>
      </c>
      <c r="V154" s="21" t="e">
        <f t="shared" si="16"/>
        <v>#N/A</v>
      </c>
      <c r="W154" s="25"/>
      <c r="X154" s="25"/>
      <c r="Y154" s="26" t="e">
        <f>VLOOKUP(F154,'[6]chen TL'!$G$2:$AT$66,40,0)</f>
        <v>#N/A</v>
      </c>
      <c r="Z154" s="21" t="e">
        <f>VLOOKUP(F154,'[6]chen TL'!$G$2:$U$65,15,0)</f>
        <v>#N/A</v>
      </c>
      <c r="AA154" s="21" t="e">
        <f>VLOOKUP(F154,'[6]chen TL'!$G$2:$X$65,18,0)</f>
        <v>#N/A</v>
      </c>
      <c r="AB154" s="21" t="e">
        <f>VLOOKUP(F154,'[6]chen TL'!$G$2:$AA$65,21,0)</f>
        <v>#N/A</v>
      </c>
      <c r="AC154" s="21" t="e">
        <f>VLOOKUP(F154,'[6]chen TL'!$G$2:$AD$65,24,0)</f>
        <v>#N/A</v>
      </c>
      <c r="AD154" s="21" t="e">
        <f>VLOOKUP(F154,'[6]chen TL'!$G$2:$AG$65,27,0)</f>
        <v>#N/A</v>
      </c>
      <c r="AE154" s="21" t="e">
        <f>VLOOKUP(F154,'[6]chen TL'!$G$2:$AW$65,43,0)</f>
        <v>#N/A</v>
      </c>
      <c r="AF154" s="24"/>
      <c r="AG154" s="2"/>
      <c r="AH154" s="25"/>
      <c r="AI154" s="25"/>
      <c r="AJ154" s="25"/>
      <c r="AK154" s="22" t="str">
        <f t="shared" si="13"/>
        <v xml:space="preserve"> </v>
      </c>
      <c r="AL154" s="22" t="str">
        <f t="shared" si="14"/>
        <v xml:space="preserve"> </v>
      </c>
      <c r="AM154" s="29" t="s">
        <v>38</v>
      </c>
      <c r="AN154" s="30" t="s">
        <v>35</v>
      </c>
      <c r="AO154" s="24" t="s">
        <v>34</v>
      </c>
      <c r="AP154" s="30" t="str">
        <f t="shared" si="15"/>
        <v>1996/QĐ-ĐHKT,ngày 27/05/2015 của Hiệu trưởng Trường ĐHKT-ĐHQGHN</v>
      </c>
      <c r="AQ154" s="35"/>
      <c r="AS154" s="35"/>
    </row>
    <row r="155" spans="2:45" ht="57.75" customHeight="1" x14ac:dyDescent="0.25">
      <c r="B155" s="21">
        <v>149</v>
      </c>
      <c r="C155" s="22" t="e">
        <f>VLOOKUP(F155,'[4]tong K24'!$B$7:$C$571,2,0)</f>
        <v>#N/A</v>
      </c>
      <c r="D155" s="3"/>
      <c r="E155" s="4"/>
      <c r="F155" s="23"/>
      <c r="G155" s="24"/>
      <c r="H155" s="22" t="e">
        <f>VLOOKUP(F155,'[4]tong K24'!$B$7:$I$571,8,0)</f>
        <v>#N/A</v>
      </c>
      <c r="I155" s="22" t="e">
        <f>VLOOKUP(F155,'[4]tong K24'!$B$7:$G$571,6,0)</f>
        <v>#N/A</v>
      </c>
      <c r="J155" s="25" t="e">
        <f>VLOOKUP(F155,'[5]tong thong qua'!$B$2:$I$173,8,0)</f>
        <v>#N/A</v>
      </c>
      <c r="K155" s="25" t="e">
        <f>VLOOKUP(F155,'[5]tong thong qua'!$B$2:$G$173,6,0)</f>
        <v>#N/A</v>
      </c>
      <c r="L155" s="25" t="e">
        <f>VLOOKUP(F155,'[5]tong thong qua'!$B$2:$J$173,9,0)</f>
        <v>#N/A</v>
      </c>
      <c r="M155" s="25" t="s">
        <v>98</v>
      </c>
      <c r="N155" s="25"/>
      <c r="O155" s="25" t="e">
        <f>VLOOKUP(F155,'[5]tong thong qua'!$B$2:$K$173,10,0)</f>
        <v>#N/A</v>
      </c>
      <c r="P155" s="25" t="e">
        <f>VLOOKUP(F155,'[5]tong thong qua'!$B$2:$M$173,12,0)</f>
        <v>#N/A</v>
      </c>
      <c r="Q155" s="25" t="e">
        <f>VLOOKUP(F155,'[5]tong thong qua'!$B$2:$N$173,13,0)</f>
        <v>#N/A</v>
      </c>
      <c r="R155" s="25" t="e">
        <f>VLOOKUP(F155,'[5]tong thong qua'!$B$2:$P$173,15,0)</f>
        <v>#N/A</v>
      </c>
      <c r="S155" s="26" t="e">
        <f>VLOOKUP(F155,'[6]chen TL'!$G$2:$AL$65,32,0)</f>
        <v>#N/A</v>
      </c>
      <c r="T155" s="26"/>
      <c r="U155" s="27" t="e">
        <f>VLOOKUP(F155,'[6]chen TL'!$G$2:$AO$65,35,0)</f>
        <v>#N/A</v>
      </c>
      <c r="V155" s="21" t="e">
        <f t="shared" si="16"/>
        <v>#N/A</v>
      </c>
      <c r="W155" s="25"/>
      <c r="X155" s="25"/>
      <c r="Y155" s="26" t="e">
        <f>VLOOKUP(F155,'[6]chen TL'!$G$2:$AT$66,40,0)</f>
        <v>#N/A</v>
      </c>
      <c r="Z155" s="21" t="e">
        <f>VLOOKUP(F155,'[6]chen TL'!$G$2:$U$65,15,0)</f>
        <v>#N/A</v>
      </c>
      <c r="AA155" s="21" t="e">
        <f>VLOOKUP(F155,'[6]chen TL'!$G$2:$X$65,18,0)</f>
        <v>#N/A</v>
      </c>
      <c r="AB155" s="21" t="e">
        <f>VLOOKUP(F155,'[6]chen TL'!$G$2:$AA$65,21,0)</f>
        <v>#N/A</v>
      </c>
      <c r="AC155" s="21" t="e">
        <f>VLOOKUP(F155,'[6]chen TL'!$G$2:$AD$65,24,0)</f>
        <v>#N/A</v>
      </c>
      <c r="AD155" s="21" t="e">
        <f>VLOOKUP(F155,'[6]chen TL'!$G$2:$AG$65,27,0)</f>
        <v>#N/A</v>
      </c>
      <c r="AE155" s="21" t="e">
        <f>VLOOKUP(F155,'[6]chen TL'!$G$2:$AW$65,43,0)</f>
        <v>#N/A</v>
      </c>
      <c r="AF155" s="24"/>
      <c r="AG155" s="2"/>
      <c r="AH155" s="25"/>
      <c r="AI155" s="25"/>
      <c r="AJ155" s="25" t="s">
        <v>112</v>
      </c>
      <c r="AK155" s="22" t="str">
        <f t="shared" si="13"/>
        <v xml:space="preserve"> </v>
      </c>
      <c r="AL155" s="22" t="str">
        <f t="shared" si="14"/>
        <v xml:space="preserve"> </v>
      </c>
      <c r="AM155" s="29" t="s">
        <v>38</v>
      </c>
      <c r="AN155" s="30" t="s">
        <v>35</v>
      </c>
      <c r="AO155" s="24" t="s">
        <v>34</v>
      </c>
      <c r="AP155" s="30" t="str">
        <f t="shared" si="15"/>
        <v>1996/QĐ-ĐHKT,ngày 27/05/2015 của Hiệu trưởng Trường ĐHKT-ĐHQGHN</v>
      </c>
      <c r="AQ155" s="35"/>
      <c r="AS155" s="35"/>
    </row>
    <row r="156" spans="2:45" ht="57.75" customHeight="1" x14ac:dyDescent="0.25">
      <c r="B156" s="21">
        <v>150</v>
      </c>
      <c r="C156" s="22" t="e">
        <f>VLOOKUP(F156,'[4]tong K24'!$B$7:$C$571,2,0)</f>
        <v>#N/A</v>
      </c>
      <c r="D156" s="3"/>
      <c r="E156" s="4"/>
      <c r="F156" s="23"/>
      <c r="G156" s="24"/>
      <c r="H156" s="22" t="e">
        <f>VLOOKUP(F156,'[4]tong K24'!$B$7:$I$571,8,0)</f>
        <v>#N/A</v>
      </c>
      <c r="I156" s="22" t="e">
        <f>VLOOKUP(F156,'[4]tong K24'!$B$7:$G$571,6,0)</f>
        <v>#N/A</v>
      </c>
      <c r="J156" s="25" t="e">
        <f>VLOOKUP(F156,'[5]tong thong qua'!$B$2:$I$173,8,0)</f>
        <v>#N/A</v>
      </c>
      <c r="K156" s="25" t="e">
        <f>VLOOKUP(F156,'[5]tong thong qua'!$B$2:$G$173,6,0)</f>
        <v>#N/A</v>
      </c>
      <c r="L156" s="25" t="e">
        <f>VLOOKUP(F156,'[5]tong thong qua'!$B$2:$J$173,9,0)</f>
        <v>#N/A</v>
      </c>
      <c r="M156" s="25" t="s">
        <v>102</v>
      </c>
      <c r="N156" s="25"/>
      <c r="O156" s="25" t="e">
        <f>VLOOKUP(F156,'[5]tong thong qua'!$B$2:$K$173,10,0)</f>
        <v>#N/A</v>
      </c>
      <c r="P156" s="25" t="e">
        <f>VLOOKUP(F156,'[5]tong thong qua'!$B$2:$M$173,12,0)</f>
        <v>#N/A</v>
      </c>
      <c r="Q156" s="25" t="e">
        <f>VLOOKUP(F156,'[5]tong thong qua'!$B$2:$N$173,13,0)</f>
        <v>#N/A</v>
      </c>
      <c r="R156" s="25" t="e">
        <f>VLOOKUP(F156,'[5]tong thong qua'!$B$2:$P$173,15,0)</f>
        <v>#N/A</v>
      </c>
      <c r="S156" s="26" t="e">
        <f>VLOOKUP(F156,'[6]chen TL'!$G$2:$AL$65,32,0)</f>
        <v>#N/A</v>
      </c>
      <c r="T156" s="26"/>
      <c r="U156" s="27" t="e">
        <f>VLOOKUP(F156,'[6]chen TL'!$G$2:$AO$65,35,0)</f>
        <v>#N/A</v>
      </c>
      <c r="V156" s="21" t="e">
        <f t="shared" si="16"/>
        <v>#N/A</v>
      </c>
      <c r="W156" s="25"/>
      <c r="X156" s="25"/>
      <c r="Y156" s="26" t="e">
        <f>VLOOKUP(F156,'[6]chen TL'!$G$2:$AT$66,40,0)</f>
        <v>#N/A</v>
      </c>
      <c r="Z156" s="21" t="e">
        <f>VLOOKUP(F156,'[6]chen TL'!$G$2:$U$65,15,0)</f>
        <v>#N/A</v>
      </c>
      <c r="AA156" s="21" t="e">
        <f>VLOOKUP(F156,'[6]chen TL'!$G$2:$X$65,18,0)</f>
        <v>#N/A</v>
      </c>
      <c r="AB156" s="21" t="e">
        <f>VLOOKUP(F156,'[6]chen TL'!$G$2:$AA$65,21,0)</f>
        <v>#N/A</v>
      </c>
      <c r="AC156" s="21" t="e">
        <f>VLOOKUP(F156,'[6]chen TL'!$G$2:$AD$65,24,0)</f>
        <v>#N/A</v>
      </c>
      <c r="AD156" s="21" t="e">
        <f>VLOOKUP(F156,'[6]chen TL'!$G$2:$AG$65,27,0)</f>
        <v>#N/A</v>
      </c>
      <c r="AE156" s="21" t="e">
        <f>VLOOKUP(F156,'[6]chen TL'!$G$2:$AW$65,43,0)</f>
        <v>#N/A</v>
      </c>
      <c r="AF156" s="24"/>
      <c r="AG156" s="2"/>
      <c r="AH156" s="25"/>
      <c r="AI156" s="25"/>
      <c r="AJ156" s="25" t="s">
        <v>115</v>
      </c>
      <c r="AK156" s="22" t="str">
        <f t="shared" ref="AK156:AK181" si="17">TRIM(D156)&amp;" "&amp;TRIM(E156)</f>
        <v xml:space="preserve"> </v>
      </c>
      <c r="AL156" s="22" t="str">
        <f t="shared" ref="AL156:AL181" si="18">TRIM(AK156)&amp;" "&amp;TRIM(G156)</f>
        <v xml:space="preserve"> </v>
      </c>
      <c r="AM156" s="29" t="s">
        <v>38</v>
      </c>
      <c r="AN156" s="30" t="s">
        <v>35</v>
      </c>
      <c r="AO156" s="24" t="s">
        <v>34</v>
      </c>
      <c r="AP156" s="30" t="str">
        <f t="shared" ref="AP156:AP157" si="19">AM156&amp;AN156&amp;AO156</f>
        <v>1996/QĐ-ĐHKT,ngày 27/05/2015 của Hiệu trưởng Trường ĐHKT-ĐHQGHN</v>
      </c>
      <c r="AQ156" s="35"/>
      <c r="AS156" s="35"/>
    </row>
    <row r="157" spans="2:45" ht="57.75" customHeight="1" x14ac:dyDescent="0.25">
      <c r="B157" s="21">
        <v>151</v>
      </c>
      <c r="C157" s="22" t="e">
        <f>VLOOKUP(F157,'[4]tong K24'!$B$7:$C$571,2,0)</f>
        <v>#N/A</v>
      </c>
      <c r="D157" s="3"/>
      <c r="E157" s="4"/>
      <c r="F157" s="23"/>
      <c r="G157" s="24"/>
      <c r="H157" s="22" t="e">
        <f>VLOOKUP(F157,'[4]tong K24'!$B$7:$I$571,8,0)</f>
        <v>#N/A</v>
      </c>
      <c r="I157" s="22" t="e">
        <f>VLOOKUP(F157,'[4]tong K24'!$B$7:$G$571,6,0)</f>
        <v>#N/A</v>
      </c>
      <c r="J157" s="25" t="e">
        <f>VLOOKUP(F157,'[5]tong thong qua'!$B$2:$I$173,8,0)</f>
        <v>#N/A</v>
      </c>
      <c r="K157" s="25" t="e">
        <f>VLOOKUP(F157,'[5]tong thong qua'!$B$2:$G$173,6,0)</f>
        <v>#N/A</v>
      </c>
      <c r="L157" s="25" t="e">
        <f>VLOOKUP(F157,'[5]tong thong qua'!$B$2:$J$173,9,0)</f>
        <v>#N/A</v>
      </c>
      <c r="M157" s="25" t="s">
        <v>102</v>
      </c>
      <c r="N157" s="25"/>
      <c r="O157" s="25" t="e">
        <f>VLOOKUP(F157,'[5]tong thong qua'!$B$2:$K$173,10,0)</f>
        <v>#N/A</v>
      </c>
      <c r="P157" s="25" t="e">
        <f>VLOOKUP(F157,'[5]tong thong qua'!$B$2:$M$173,12,0)</f>
        <v>#N/A</v>
      </c>
      <c r="Q157" s="25" t="e">
        <f>VLOOKUP(F157,'[5]tong thong qua'!$B$2:$N$173,13,0)</f>
        <v>#N/A</v>
      </c>
      <c r="R157" s="25" t="e">
        <f>VLOOKUP(F157,'[5]tong thong qua'!$B$2:$P$173,15,0)</f>
        <v>#N/A</v>
      </c>
      <c r="S157" s="26" t="e">
        <f>VLOOKUP(F157,'[6]chen TL'!$G$2:$AL$65,32,0)</f>
        <v>#N/A</v>
      </c>
      <c r="T157" s="26"/>
      <c r="U157" s="27" t="e">
        <f>VLOOKUP(F157,'[6]chen TL'!$G$2:$AO$65,35,0)</f>
        <v>#N/A</v>
      </c>
      <c r="V157" s="21" t="e">
        <f t="shared" si="16"/>
        <v>#N/A</v>
      </c>
      <c r="W157" s="25"/>
      <c r="X157" s="25"/>
      <c r="Y157" s="26" t="e">
        <f>VLOOKUP(F157,'[6]chen TL'!$G$2:$AT$66,40,0)</f>
        <v>#N/A</v>
      </c>
      <c r="Z157" s="21" t="e">
        <f>VLOOKUP(F157,'[6]chen TL'!$G$2:$U$65,15,0)</f>
        <v>#N/A</v>
      </c>
      <c r="AA157" s="21" t="e">
        <f>VLOOKUP(F157,'[6]chen TL'!$G$2:$X$65,18,0)</f>
        <v>#N/A</v>
      </c>
      <c r="AB157" s="21" t="e">
        <f>VLOOKUP(F157,'[6]chen TL'!$G$2:$AA$65,21,0)</f>
        <v>#N/A</v>
      </c>
      <c r="AC157" s="21" t="e">
        <f>VLOOKUP(F157,'[6]chen TL'!$G$2:$AD$65,24,0)</f>
        <v>#N/A</v>
      </c>
      <c r="AD157" s="21" t="e">
        <f>VLOOKUP(F157,'[6]chen TL'!$G$2:$AG$65,27,0)</f>
        <v>#N/A</v>
      </c>
      <c r="AE157" s="21" t="e">
        <f>VLOOKUP(F157,'[6]chen TL'!$G$2:$AW$65,43,0)</f>
        <v>#N/A</v>
      </c>
      <c r="AF157" s="24"/>
      <c r="AG157" s="2"/>
      <c r="AH157" s="25"/>
      <c r="AI157" s="25"/>
      <c r="AJ157" s="25"/>
      <c r="AK157" s="22" t="str">
        <f t="shared" si="17"/>
        <v xml:space="preserve"> </v>
      </c>
      <c r="AL157" s="22" t="str">
        <f t="shared" si="18"/>
        <v xml:space="preserve"> </v>
      </c>
      <c r="AM157" s="29" t="s">
        <v>38</v>
      </c>
      <c r="AN157" s="30" t="s">
        <v>35</v>
      </c>
      <c r="AO157" s="24" t="s">
        <v>34</v>
      </c>
      <c r="AP157" s="30" t="str">
        <f t="shared" si="19"/>
        <v>1996/QĐ-ĐHKT,ngày 27/05/2015 của Hiệu trưởng Trường ĐHKT-ĐHQGHN</v>
      </c>
      <c r="AQ157" s="35"/>
      <c r="AS157" s="35"/>
    </row>
    <row r="158" spans="2:45" ht="87" customHeight="1" x14ac:dyDescent="0.25">
      <c r="B158" s="21">
        <v>152</v>
      </c>
      <c r="C158" s="22" t="e">
        <f>VLOOKUP(F158,'[4]tong K24'!$B$7:$C$571,2,0)</f>
        <v>#N/A</v>
      </c>
      <c r="D158" s="3"/>
      <c r="E158" s="4"/>
      <c r="F158" s="23"/>
      <c r="G158" s="24"/>
      <c r="H158" s="22" t="e">
        <f>VLOOKUP(F158,'[4]tong K24'!$B$7:$I$571,8,0)</f>
        <v>#N/A</v>
      </c>
      <c r="I158" s="22" t="e">
        <f>VLOOKUP(F158,'[4]tong K24'!$B$7:$G$571,6,0)</f>
        <v>#N/A</v>
      </c>
      <c r="J158" s="25" t="e">
        <f>VLOOKUP(F158,'[5]tong thong qua'!$B$2:$I$173,8,0)</f>
        <v>#N/A</v>
      </c>
      <c r="K158" s="25" t="e">
        <f>VLOOKUP(F158,'[5]tong thong qua'!$B$2:$G$173,6,0)</f>
        <v>#N/A</v>
      </c>
      <c r="L158" s="25" t="e">
        <f>VLOOKUP(F158,'[5]tong thong qua'!$B$2:$J$173,9,0)</f>
        <v>#N/A</v>
      </c>
      <c r="M158" s="25" t="s">
        <v>102</v>
      </c>
      <c r="N158" s="25"/>
      <c r="O158" s="25" t="e">
        <f>VLOOKUP(F158,'[5]tong thong qua'!$B$2:$K$173,10,0)</f>
        <v>#N/A</v>
      </c>
      <c r="P158" s="25" t="e">
        <f>VLOOKUP(F158,'[5]tong thong qua'!$B$2:$M$173,12,0)</f>
        <v>#N/A</v>
      </c>
      <c r="Q158" s="25" t="e">
        <f>VLOOKUP(F158,'[5]tong thong qua'!$B$2:$N$173,13,0)</f>
        <v>#N/A</v>
      </c>
      <c r="R158" s="25" t="e">
        <f>VLOOKUP(F158,'[5]tong thong qua'!$B$2:$P$173,15,0)</f>
        <v>#N/A</v>
      </c>
      <c r="S158" s="26"/>
      <c r="T158" s="26"/>
      <c r="U158" s="27"/>
      <c r="V158" s="21"/>
      <c r="W158" s="25"/>
      <c r="X158" s="25"/>
      <c r="Y158" s="26"/>
      <c r="Z158" s="21"/>
      <c r="AA158" s="21"/>
      <c r="AB158" s="21"/>
      <c r="AC158" s="21"/>
      <c r="AD158" s="21"/>
      <c r="AE158" s="21"/>
      <c r="AF158" s="24"/>
      <c r="AG158" s="2"/>
      <c r="AH158" s="25"/>
      <c r="AI158" s="25"/>
      <c r="AJ158" s="25"/>
      <c r="AK158" s="22" t="str">
        <f t="shared" si="17"/>
        <v xml:space="preserve"> </v>
      </c>
      <c r="AL158" s="22" t="str">
        <f t="shared" si="18"/>
        <v xml:space="preserve"> </v>
      </c>
      <c r="AM158" s="29"/>
      <c r="AN158" s="30"/>
      <c r="AO158" s="24"/>
      <c r="AP158" s="30"/>
      <c r="AQ158" s="19"/>
      <c r="AR158" s="54"/>
      <c r="AS158" s="35"/>
    </row>
    <row r="159" spans="2:45" ht="57.75" customHeight="1" x14ac:dyDescent="0.25">
      <c r="B159" s="21">
        <v>153</v>
      </c>
      <c r="C159" s="22" t="e">
        <f>VLOOKUP(F159,'[4]tong K24'!$B$7:$C$571,2,0)</f>
        <v>#N/A</v>
      </c>
      <c r="D159" s="42"/>
      <c r="E159" s="33"/>
      <c r="F159" s="23"/>
      <c r="G159" s="24"/>
      <c r="H159" s="22" t="e">
        <f>VLOOKUP(F159,'[4]tong K24'!$B$7:$I$571,8,0)</f>
        <v>#N/A</v>
      </c>
      <c r="I159" s="22" t="e">
        <f>VLOOKUP(F159,'[4]tong K24'!$B$7:$G$571,6,0)</f>
        <v>#N/A</v>
      </c>
      <c r="J159" s="25" t="e">
        <f>VLOOKUP(F159,'[5]tong thong qua'!$B$2:$I$173,8,0)</f>
        <v>#N/A</v>
      </c>
      <c r="K159" s="25" t="e">
        <f>VLOOKUP(F159,'[5]tong thong qua'!$B$2:$G$173,6,0)</f>
        <v>#N/A</v>
      </c>
      <c r="L159" s="25" t="e">
        <f>VLOOKUP(F159,'[5]tong thong qua'!$B$2:$J$173,9,0)</f>
        <v>#N/A</v>
      </c>
      <c r="M159" s="25" t="s">
        <v>102</v>
      </c>
      <c r="N159" s="25"/>
      <c r="O159" s="25" t="e">
        <f>VLOOKUP(F159,'[5]tong thong qua'!$B$2:$K$173,10,0)</f>
        <v>#N/A</v>
      </c>
      <c r="P159" s="25" t="e">
        <f>VLOOKUP(F159,'[5]tong thong qua'!$B$2:$M$173,12,0)</f>
        <v>#N/A</v>
      </c>
      <c r="Q159" s="25" t="e">
        <f>VLOOKUP(F159,'[5]tong thong qua'!$B$2:$N$173,13,0)</f>
        <v>#N/A</v>
      </c>
      <c r="R159" s="25" t="e">
        <f>VLOOKUP(F159,'[5]tong thong qua'!$B$2:$P$173,15,0)</f>
        <v>#N/A</v>
      </c>
      <c r="S159" s="26"/>
      <c r="T159" s="26"/>
      <c r="U159" s="27"/>
      <c r="V159" s="21"/>
      <c r="W159" s="25"/>
      <c r="X159" s="25"/>
      <c r="Y159" s="26"/>
      <c r="Z159" s="21"/>
      <c r="AA159" s="21"/>
      <c r="AB159" s="21"/>
      <c r="AC159" s="21"/>
      <c r="AD159" s="21"/>
      <c r="AE159" s="21"/>
      <c r="AF159" s="24"/>
      <c r="AG159" s="2"/>
      <c r="AH159" s="25"/>
      <c r="AI159" s="25"/>
      <c r="AJ159" s="25"/>
      <c r="AK159" s="22" t="str">
        <f t="shared" si="17"/>
        <v xml:space="preserve"> </v>
      </c>
      <c r="AL159" s="22" t="str">
        <f t="shared" si="18"/>
        <v xml:space="preserve"> </v>
      </c>
      <c r="AM159" s="29"/>
      <c r="AN159" s="30"/>
      <c r="AO159" s="24"/>
      <c r="AP159" s="30"/>
      <c r="AQ159" s="30"/>
      <c r="AR159" s="30"/>
      <c r="AS159" s="35"/>
    </row>
    <row r="160" spans="2:45" ht="57.75" customHeight="1" x14ac:dyDescent="0.25">
      <c r="B160" s="21">
        <v>154</v>
      </c>
      <c r="C160" s="22" t="e">
        <f>VLOOKUP(F160,'[4]tong K24'!$B$7:$C$571,2,0)</f>
        <v>#N/A</v>
      </c>
      <c r="D160" s="3"/>
      <c r="E160" s="4"/>
      <c r="F160" s="23"/>
      <c r="G160" s="24"/>
      <c r="H160" s="22" t="e">
        <f>VLOOKUP(F160,'[4]tong K24'!$B$7:$I$571,8,0)</f>
        <v>#N/A</v>
      </c>
      <c r="I160" s="22" t="e">
        <f>VLOOKUP(F160,'[4]tong K24'!$B$7:$G$571,6,0)</f>
        <v>#N/A</v>
      </c>
      <c r="J160" s="25" t="e">
        <f>VLOOKUP(F160,'[5]tong thong qua'!$B$2:$I$173,8,0)</f>
        <v>#N/A</v>
      </c>
      <c r="K160" s="25" t="e">
        <f>VLOOKUP(F160,'[5]tong thong qua'!$B$2:$G$173,6,0)</f>
        <v>#N/A</v>
      </c>
      <c r="L160" s="25" t="e">
        <f>VLOOKUP(F160,'[5]tong thong qua'!$B$2:$J$173,9,0)</f>
        <v>#N/A</v>
      </c>
      <c r="M160" s="25" t="s">
        <v>103</v>
      </c>
      <c r="N160" s="25"/>
      <c r="O160" s="25" t="e">
        <f>VLOOKUP(F160,'[5]tong thong qua'!$B$2:$K$173,10,0)</f>
        <v>#N/A</v>
      </c>
      <c r="P160" s="25" t="e">
        <f>VLOOKUP(F160,'[5]tong thong qua'!$B$2:$M$173,12,0)</f>
        <v>#N/A</v>
      </c>
      <c r="Q160" s="25" t="e">
        <f>VLOOKUP(F160,'[5]tong thong qua'!$B$2:$N$173,13,0)</f>
        <v>#N/A</v>
      </c>
      <c r="R160" s="25" t="e">
        <f>VLOOKUP(F160,'[5]tong thong qua'!$B$2:$P$173,15,0)</f>
        <v>#N/A</v>
      </c>
      <c r="S160" s="26" t="e">
        <f>VLOOKUP(F160,'[6]chen TL'!$G$2:$AL$65,32,0)</f>
        <v>#N/A</v>
      </c>
      <c r="T160" s="26"/>
      <c r="U160" s="27" t="e">
        <f>VLOOKUP(F160,'[6]chen TL'!$G$2:$AO$65,35,0)</f>
        <v>#N/A</v>
      </c>
      <c r="V160" s="21" t="e">
        <f t="shared" ref="V160:V181" si="20">IF(U160&lt;3.999,"F",IF(U160&lt;4.99,"D",IF(U160&lt;5.499,"D+",IF(U160&lt;6.499,"C",IF(U160&lt;6.99,"C+",IF(U160&lt;7.99,"B",IF(U160&lt;8.499,"B+",IF(U160&lt;8.99,"A","A+"))))))))</f>
        <v>#N/A</v>
      </c>
      <c r="W160" s="25"/>
      <c r="X160" s="25"/>
      <c r="Y160" s="26" t="e">
        <f>VLOOKUP(F160,'[6]chen TL'!$G$2:$AT$66,40,0)</f>
        <v>#N/A</v>
      </c>
      <c r="Z160" s="21" t="e">
        <f>VLOOKUP(F160,'[6]chen TL'!$G$2:$U$65,15,0)</f>
        <v>#N/A</v>
      </c>
      <c r="AA160" s="21" t="e">
        <f>VLOOKUP(F160,'[6]chen TL'!$G$2:$X$65,18,0)</f>
        <v>#N/A</v>
      </c>
      <c r="AB160" s="21" t="e">
        <f>VLOOKUP(F160,'[6]chen TL'!$G$2:$AA$65,21,0)</f>
        <v>#N/A</v>
      </c>
      <c r="AC160" s="21" t="e">
        <f>VLOOKUP(F160,'[6]chen TL'!$G$2:$AD$65,24,0)</f>
        <v>#N/A</v>
      </c>
      <c r="AD160" s="21" t="e">
        <f>VLOOKUP(F160,'[6]chen TL'!$G$2:$AG$65,27,0)</f>
        <v>#N/A</v>
      </c>
      <c r="AE160" s="21" t="e">
        <f>VLOOKUP(F160,'[6]chen TL'!$G$2:$AW$65,43,0)</f>
        <v>#N/A</v>
      </c>
      <c r="AF160" s="24"/>
      <c r="AG160" s="2"/>
      <c r="AH160" s="25"/>
      <c r="AI160" s="25"/>
      <c r="AJ160" s="25"/>
      <c r="AK160" s="22" t="str">
        <f t="shared" si="17"/>
        <v xml:space="preserve"> </v>
      </c>
      <c r="AL160" s="22" t="str">
        <f t="shared" si="18"/>
        <v xml:space="preserve"> </v>
      </c>
      <c r="AM160" s="29" t="s">
        <v>38</v>
      </c>
      <c r="AN160" s="30" t="s">
        <v>35</v>
      </c>
      <c r="AO160" s="24" t="s">
        <v>34</v>
      </c>
      <c r="AP160" s="30" t="str">
        <f t="shared" ref="AP160:AP181" si="21">AM160&amp;AN160&amp;AO160</f>
        <v>1996/QĐ-ĐHKT,ngày 27/05/2015 của Hiệu trưởng Trường ĐHKT-ĐHQGHN</v>
      </c>
      <c r="AQ160" s="35"/>
      <c r="AS160" s="35"/>
    </row>
    <row r="161" spans="1:45" ht="57.75" customHeight="1" x14ac:dyDescent="0.25">
      <c r="B161" s="21">
        <v>155</v>
      </c>
      <c r="C161" s="22" t="e">
        <f>VLOOKUP(F161,'[4]tong K24'!$B$7:$C$571,2,0)</f>
        <v>#N/A</v>
      </c>
      <c r="D161" s="3"/>
      <c r="E161" s="4"/>
      <c r="F161" s="23"/>
      <c r="G161" s="24"/>
      <c r="H161" s="22" t="e">
        <f>VLOOKUP(F161,'[4]tong K24'!$B$7:$I$571,8,0)</f>
        <v>#N/A</v>
      </c>
      <c r="I161" s="22" t="e">
        <f>VLOOKUP(F161,'[4]tong K24'!$B$7:$G$571,6,0)</f>
        <v>#N/A</v>
      </c>
      <c r="J161" s="25" t="e">
        <f>VLOOKUP(F161,'[5]tong thong qua'!$B$2:$I$173,8,0)</f>
        <v>#N/A</v>
      </c>
      <c r="K161" s="25" t="e">
        <f>VLOOKUP(F161,'[5]tong thong qua'!$B$2:$G$173,6,0)</f>
        <v>#N/A</v>
      </c>
      <c r="L161" s="25" t="e">
        <f>VLOOKUP(F161,'[5]tong thong qua'!$B$2:$J$173,9,0)</f>
        <v>#N/A</v>
      </c>
      <c r="M161" s="25" t="s">
        <v>98</v>
      </c>
      <c r="N161" s="25"/>
      <c r="O161" s="25" t="e">
        <f>VLOOKUP(F161,'[5]tong thong qua'!$B$2:$K$173,10,0)</f>
        <v>#N/A</v>
      </c>
      <c r="P161" s="25" t="e">
        <f>VLOOKUP(F161,'[5]tong thong qua'!$B$2:$M$173,12,0)</f>
        <v>#N/A</v>
      </c>
      <c r="Q161" s="25" t="e">
        <f>VLOOKUP(F161,'[5]tong thong qua'!$B$2:$N$173,13,0)</f>
        <v>#N/A</v>
      </c>
      <c r="R161" s="25" t="e">
        <f>VLOOKUP(F161,'[5]tong thong qua'!$B$2:$P$173,15,0)</f>
        <v>#N/A</v>
      </c>
      <c r="S161" s="26" t="e">
        <f>VLOOKUP(F161,'[6]chen TL'!$G$2:$AL$65,32,0)</f>
        <v>#N/A</v>
      </c>
      <c r="T161" s="26"/>
      <c r="U161" s="27" t="e">
        <f>VLOOKUP(F161,'[6]chen TL'!$G$2:$AO$65,35,0)</f>
        <v>#N/A</v>
      </c>
      <c r="V161" s="21" t="e">
        <f t="shared" si="20"/>
        <v>#N/A</v>
      </c>
      <c r="W161" s="25"/>
      <c r="X161" s="25"/>
      <c r="Y161" s="26" t="e">
        <f>VLOOKUP(F161,'[6]chen TL'!$G$2:$AT$66,40,0)</f>
        <v>#N/A</v>
      </c>
      <c r="Z161" s="21" t="e">
        <f>VLOOKUP(F161,'[6]chen TL'!$G$2:$U$65,15,0)</f>
        <v>#N/A</v>
      </c>
      <c r="AA161" s="21" t="e">
        <f>VLOOKUP(F161,'[6]chen TL'!$G$2:$X$65,18,0)</f>
        <v>#N/A</v>
      </c>
      <c r="AB161" s="21" t="e">
        <f>VLOOKUP(F161,'[6]chen TL'!$G$2:$AA$65,21,0)</f>
        <v>#N/A</v>
      </c>
      <c r="AC161" s="21" t="e">
        <f>VLOOKUP(F161,'[6]chen TL'!$G$2:$AD$65,24,0)</f>
        <v>#N/A</v>
      </c>
      <c r="AD161" s="21" t="e">
        <f>VLOOKUP(F161,'[6]chen TL'!$G$2:$AG$65,27,0)</f>
        <v>#N/A</v>
      </c>
      <c r="AE161" s="21" t="e">
        <f>VLOOKUP(F161,'[6]chen TL'!$G$2:$AW$65,43,0)</f>
        <v>#N/A</v>
      </c>
      <c r="AF161" s="24"/>
      <c r="AG161" s="2"/>
      <c r="AH161" s="25"/>
      <c r="AI161" s="25"/>
      <c r="AJ161" s="25"/>
      <c r="AK161" s="22" t="str">
        <f t="shared" si="17"/>
        <v xml:space="preserve"> </v>
      </c>
      <c r="AL161" s="22" t="str">
        <f t="shared" si="18"/>
        <v xml:space="preserve"> </v>
      </c>
      <c r="AM161" s="29" t="s">
        <v>38</v>
      </c>
      <c r="AN161" s="30" t="s">
        <v>35</v>
      </c>
      <c r="AO161" s="24" t="s">
        <v>34</v>
      </c>
      <c r="AP161" s="30" t="str">
        <f t="shared" si="21"/>
        <v>1996/QĐ-ĐHKT,ngày 27/05/2015 của Hiệu trưởng Trường ĐHKT-ĐHQGHN</v>
      </c>
      <c r="AQ161" s="35"/>
      <c r="AR161" s="35"/>
      <c r="AS161" s="35"/>
    </row>
    <row r="162" spans="1:45" ht="57.75" customHeight="1" x14ac:dyDescent="0.25">
      <c r="B162" s="21">
        <v>156</v>
      </c>
      <c r="C162" s="22" t="e">
        <f>VLOOKUP(F162,'[4]tong K24'!$B$7:$C$571,2,0)</f>
        <v>#N/A</v>
      </c>
      <c r="D162" s="3"/>
      <c r="E162" s="4"/>
      <c r="F162" s="23"/>
      <c r="G162" s="24"/>
      <c r="H162" s="22" t="e">
        <f>VLOOKUP(F162,'[4]tong K24'!$B$7:$I$571,8,0)</f>
        <v>#N/A</v>
      </c>
      <c r="I162" s="22" t="e">
        <f>VLOOKUP(F162,'[4]tong K24'!$B$7:$G$571,6,0)</f>
        <v>#N/A</v>
      </c>
      <c r="J162" s="25" t="e">
        <f>VLOOKUP(F162,'[5]tong thong qua'!$B$2:$I$173,8,0)</f>
        <v>#N/A</v>
      </c>
      <c r="K162" s="25" t="e">
        <f>VLOOKUP(F162,'[5]tong thong qua'!$B$2:$G$173,6,0)</f>
        <v>#N/A</v>
      </c>
      <c r="L162" s="25" t="e">
        <f>VLOOKUP(F162,'[5]tong thong qua'!$B$2:$J$173,9,0)</f>
        <v>#N/A</v>
      </c>
      <c r="M162" s="25" t="s">
        <v>98</v>
      </c>
      <c r="N162" s="25"/>
      <c r="O162" s="25" t="e">
        <f>VLOOKUP(F162,'[5]tong thong qua'!$B$2:$K$173,10,0)</f>
        <v>#N/A</v>
      </c>
      <c r="P162" s="25" t="e">
        <f>VLOOKUP(F162,'[5]tong thong qua'!$B$2:$M$173,12,0)</f>
        <v>#N/A</v>
      </c>
      <c r="Q162" s="25" t="e">
        <f>VLOOKUP(F162,'[5]tong thong qua'!$B$2:$N$173,13,0)</f>
        <v>#N/A</v>
      </c>
      <c r="R162" s="25" t="e">
        <f>VLOOKUP(F162,'[5]tong thong qua'!$B$2:$P$173,15,0)</f>
        <v>#N/A</v>
      </c>
      <c r="S162" s="26" t="e">
        <f>VLOOKUP(F162,'[6]chen TL'!$G$2:$AL$65,32,0)</f>
        <v>#N/A</v>
      </c>
      <c r="T162" s="26"/>
      <c r="U162" s="27" t="e">
        <f>VLOOKUP(F162,'[6]chen TL'!$G$2:$AO$65,35,0)</f>
        <v>#N/A</v>
      </c>
      <c r="V162" s="21" t="e">
        <f t="shared" si="20"/>
        <v>#N/A</v>
      </c>
      <c r="W162" s="25"/>
      <c r="X162" s="25"/>
      <c r="Y162" s="26" t="e">
        <f>VLOOKUP(F162,'[6]chen TL'!$G$2:$AT$66,40,0)</f>
        <v>#N/A</v>
      </c>
      <c r="Z162" s="21" t="e">
        <f>VLOOKUP(F162,'[6]chen TL'!$G$2:$U$65,15,0)</f>
        <v>#N/A</v>
      </c>
      <c r="AA162" s="21" t="e">
        <f>VLOOKUP(F162,'[6]chen TL'!$G$2:$X$65,18,0)</f>
        <v>#N/A</v>
      </c>
      <c r="AB162" s="21" t="e">
        <f>VLOOKUP(F162,'[6]chen TL'!$G$2:$AA$65,21,0)</f>
        <v>#N/A</v>
      </c>
      <c r="AC162" s="21" t="e">
        <f>VLOOKUP(F162,'[6]chen TL'!$G$2:$AD$65,24,0)</f>
        <v>#N/A</v>
      </c>
      <c r="AD162" s="21" t="e">
        <f>VLOOKUP(F162,'[6]chen TL'!$G$2:$AG$65,27,0)</f>
        <v>#N/A</v>
      </c>
      <c r="AE162" s="21" t="e">
        <f>VLOOKUP(F162,'[6]chen TL'!$G$2:$AW$65,43,0)</f>
        <v>#N/A</v>
      </c>
      <c r="AF162" s="24"/>
      <c r="AG162" s="2"/>
      <c r="AH162" s="25"/>
      <c r="AI162" s="25"/>
      <c r="AJ162" s="25" t="s">
        <v>110</v>
      </c>
      <c r="AK162" s="22" t="str">
        <f t="shared" si="17"/>
        <v xml:space="preserve"> </v>
      </c>
      <c r="AL162" s="22" t="str">
        <f t="shared" si="18"/>
        <v xml:space="preserve"> </v>
      </c>
      <c r="AM162" s="29" t="s">
        <v>38</v>
      </c>
      <c r="AN162" s="30" t="s">
        <v>35</v>
      </c>
      <c r="AO162" s="24" t="s">
        <v>34</v>
      </c>
      <c r="AP162" s="30" t="str">
        <f t="shared" si="21"/>
        <v>1996/QĐ-ĐHKT,ngày 27/05/2015 của Hiệu trưởng Trường ĐHKT-ĐHQGHN</v>
      </c>
      <c r="AQ162" s="30"/>
      <c r="AR162" s="7"/>
      <c r="AS162" s="35"/>
    </row>
    <row r="163" spans="1:45" ht="57.75" customHeight="1" x14ac:dyDescent="0.25">
      <c r="B163" s="21">
        <v>157</v>
      </c>
      <c r="C163" s="22" t="e">
        <f>VLOOKUP(F163,'[4]tong K24'!$B$7:$C$571,2,0)</f>
        <v>#N/A</v>
      </c>
      <c r="D163" s="3"/>
      <c r="E163" s="4"/>
      <c r="F163" s="23"/>
      <c r="G163" s="24"/>
      <c r="H163" s="22" t="e">
        <f>VLOOKUP(F163,'[4]tong K24'!$B$7:$I$571,8,0)</f>
        <v>#N/A</v>
      </c>
      <c r="I163" s="22" t="e">
        <f>VLOOKUP(F163,'[4]tong K24'!$B$7:$G$571,6,0)</f>
        <v>#N/A</v>
      </c>
      <c r="J163" s="25" t="e">
        <f>VLOOKUP(F163,'[5]tong thong qua'!$B$2:$I$173,8,0)</f>
        <v>#N/A</v>
      </c>
      <c r="K163" s="25" t="e">
        <f>VLOOKUP(F163,'[5]tong thong qua'!$B$2:$G$173,6,0)</f>
        <v>#N/A</v>
      </c>
      <c r="L163" s="25" t="e">
        <f>VLOOKUP(F163,'[5]tong thong qua'!$B$2:$J$173,9,0)</f>
        <v>#N/A</v>
      </c>
      <c r="M163" s="25" t="s">
        <v>98</v>
      </c>
      <c r="N163" s="25"/>
      <c r="O163" s="25" t="e">
        <f>VLOOKUP(F163,'[5]tong thong qua'!$B$2:$K$173,10,0)</f>
        <v>#N/A</v>
      </c>
      <c r="P163" s="25" t="e">
        <f>VLOOKUP(F163,'[5]tong thong qua'!$B$2:$M$173,12,0)</f>
        <v>#N/A</v>
      </c>
      <c r="Q163" s="25" t="e">
        <f>VLOOKUP(F163,'[5]tong thong qua'!$B$2:$N$173,13,0)</f>
        <v>#N/A</v>
      </c>
      <c r="R163" s="25" t="e">
        <f>VLOOKUP(F163,'[5]tong thong qua'!$B$2:$P$173,15,0)</f>
        <v>#N/A</v>
      </c>
      <c r="S163" s="26" t="e">
        <f>VLOOKUP(F163,'[6]chen TL'!$G$2:$AL$65,32,0)</f>
        <v>#N/A</v>
      </c>
      <c r="T163" s="26"/>
      <c r="U163" s="27" t="e">
        <f>VLOOKUP(F163,'[6]chen TL'!$G$2:$AO$65,35,0)</f>
        <v>#N/A</v>
      </c>
      <c r="V163" s="21" t="e">
        <f t="shared" si="20"/>
        <v>#N/A</v>
      </c>
      <c r="W163" s="25"/>
      <c r="X163" s="25"/>
      <c r="Y163" s="26" t="e">
        <f>VLOOKUP(F163,'[6]chen TL'!$G$2:$AT$66,40,0)</f>
        <v>#N/A</v>
      </c>
      <c r="Z163" s="21" t="e">
        <f>VLOOKUP(F163,'[6]chen TL'!$G$2:$U$65,15,0)</f>
        <v>#N/A</v>
      </c>
      <c r="AA163" s="21" t="e">
        <f>VLOOKUP(F163,'[6]chen TL'!$G$2:$X$65,18,0)</f>
        <v>#N/A</v>
      </c>
      <c r="AB163" s="21" t="e">
        <f>VLOOKUP(F163,'[6]chen TL'!$G$2:$AA$65,21,0)</f>
        <v>#N/A</v>
      </c>
      <c r="AC163" s="21" t="e">
        <f>VLOOKUP(F163,'[6]chen TL'!$G$2:$AD$65,24,0)</f>
        <v>#N/A</v>
      </c>
      <c r="AD163" s="21" t="e">
        <f>VLOOKUP(F163,'[6]chen TL'!$G$2:$AG$65,27,0)</f>
        <v>#N/A</v>
      </c>
      <c r="AE163" s="21" t="e">
        <f>VLOOKUP(F163,'[6]chen TL'!$G$2:$AW$65,43,0)</f>
        <v>#N/A</v>
      </c>
      <c r="AF163" s="24"/>
      <c r="AG163" s="2"/>
      <c r="AH163" s="25"/>
      <c r="AI163" s="25"/>
      <c r="AJ163" s="25"/>
      <c r="AK163" s="22" t="str">
        <f t="shared" si="17"/>
        <v xml:space="preserve"> </v>
      </c>
      <c r="AL163" s="22" t="str">
        <f t="shared" si="18"/>
        <v xml:space="preserve"> </v>
      </c>
      <c r="AM163" s="29" t="s">
        <v>38</v>
      </c>
      <c r="AN163" s="30" t="s">
        <v>35</v>
      </c>
      <c r="AO163" s="24" t="s">
        <v>34</v>
      </c>
      <c r="AP163" s="30" t="str">
        <f t="shared" si="21"/>
        <v>1996/QĐ-ĐHKT,ngày 27/05/2015 của Hiệu trưởng Trường ĐHKT-ĐHQGHN</v>
      </c>
      <c r="AQ163" s="30"/>
      <c r="AR163" s="7"/>
      <c r="AS163" s="35"/>
    </row>
    <row r="164" spans="1:45" ht="57.75" customHeight="1" x14ac:dyDescent="0.25">
      <c r="B164" s="21">
        <v>158</v>
      </c>
      <c r="C164" s="22" t="e">
        <f>VLOOKUP(F164,'[4]tong K24'!$B$7:$C$571,2,0)</f>
        <v>#N/A</v>
      </c>
      <c r="D164" s="3"/>
      <c r="E164" s="4"/>
      <c r="F164" s="23"/>
      <c r="G164" s="24"/>
      <c r="H164" s="22" t="e">
        <f>VLOOKUP(F164,'[4]tong K24'!$B$7:$I$571,8,0)</f>
        <v>#N/A</v>
      </c>
      <c r="I164" s="22" t="e">
        <f>VLOOKUP(F164,'[4]tong K24'!$B$7:$G$571,6,0)</f>
        <v>#N/A</v>
      </c>
      <c r="J164" s="25" t="e">
        <f>VLOOKUP(F164,'[5]tong thong qua'!$B$2:$I$173,8,0)</f>
        <v>#N/A</v>
      </c>
      <c r="K164" s="25" t="e">
        <f>VLOOKUP(F164,'[5]tong thong qua'!$B$2:$G$173,6,0)</f>
        <v>#N/A</v>
      </c>
      <c r="L164" s="25" t="e">
        <f>VLOOKUP(F164,'[5]tong thong qua'!$B$2:$J$173,9,0)</f>
        <v>#N/A</v>
      </c>
      <c r="M164" s="25" t="s">
        <v>103</v>
      </c>
      <c r="N164" s="25"/>
      <c r="O164" s="25" t="e">
        <f>VLOOKUP(F164,'[5]tong thong qua'!$B$2:$K$173,10,0)</f>
        <v>#N/A</v>
      </c>
      <c r="P164" s="25" t="e">
        <f>VLOOKUP(F164,'[5]tong thong qua'!$B$2:$M$173,12,0)</f>
        <v>#N/A</v>
      </c>
      <c r="Q164" s="25" t="e">
        <f>VLOOKUP(F164,'[5]tong thong qua'!$B$2:$N$173,13,0)</f>
        <v>#N/A</v>
      </c>
      <c r="R164" s="25" t="e">
        <f>VLOOKUP(F164,'[5]tong thong qua'!$B$2:$P$173,15,0)</f>
        <v>#N/A</v>
      </c>
      <c r="S164" s="26" t="e">
        <f>VLOOKUP(F164,'[6]chen TL'!$G$2:$AL$65,32,0)</f>
        <v>#N/A</v>
      </c>
      <c r="T164" s="26"/>
      <c r="U164" s="27" t="e">
        <f>VLOOKUP(F164,'[6]chen TL'!$G$2:$AO$65,35,0)</f>
        <v>#N/A</v>
      </c>
      <c r="V164" s="21" t="e">
        <f t="shared" si="20"/>
        <v>#N/A</v>
      </c>
      <c r="W164" s="25"/>
      <c r="X164" s="25"/>
      <c r="Y164" s="26" t="e">
        <f>VLOOKUP(F164,'[6]chen TL'!$G$2:$AT$66,40,0)</f>
        <v>#N/A</v>
      </c>
      <c r="Z164" s="21" t="e">
        <f>VLOOKUP(F164,'[6]chen TL'!$G$2:$U$65,15,0)</f>
        <v>#N/A</v>
      </c>
      <c r="AA164" s="21" t="e">
        <f>VLOOKUP(F164,'[6]chen TL'!$G$2:$X$65,18,0)</f>
        <v>#N/A</v>
      </c>
      <c r="AB164" s="21" t="e">
        <f>VLOOKUP(F164,'[6]chen TL'!$G$2:$AA$65,21,0)</f>
        <v>#N/A</v>
      </c>
      <c r="AC164" s="21" t="e">
        <f>VLOOKUP(F164,'[6]chen TL'!$G$2:$AD$65,24,0)</f>
        <v>#N/A</v>
      </c>
      <c r="AD164" s="21" t="e">
        <f>VLOOKUP(F164,'[6]chen TL'!$G$2:$AG$65,27,0)</f>
        <v>#N/A</v>
      </c>
      <c r="AE164" s="21" t="e">
        <f>VLOOKUP(F164,'[6]chen TL'!$G$2:$AW$65,43,0)</f>
        <v>#N/A</v>
      </c>
      <c r="AF164" s="24"/>
      <c r="AG164" s="2"/>
      <c r="AH164" s="25"/>
      <c r="AI164" s="25"/>
      <c r="AJ164" s="25"/>
      <c r="AK164" s="22" t="str">
        <f t="shared" si="17"/>
        <v xml:space="preserve"> </v>
      </c>
      <c r="AL164" s="22" t="str">
        <f t="shared" si="18"/>
        <v xml:space="preserve"> </v>
      </c>
      <c r="AM164" s="29" t="s">
        <v>38</v>
      </c>
      <c r="AN164" s="30" t="s">
        <v>35</v>
      </c>
      <c r="AO164" s="24" t="s">
        <v>34</v>
      </c>
      <c r="AP164" s="30" t="str">
        <f t="shared" si="21"/>
        <v>1996/QĐ-ĐHKT,ngày 27/05/2015 của Hiệu trưởng Trường ĐHKT-ĐHQGHN</v>
      </c>
      <c r="AQ164" s="35"/>
      <c r="AS164" s="18"/>
    </row>
    <row r="165" spans="1:45" ht="57.75" customHeight="1" x14ac:dyDescent="0.25">
      <c r="B165" s="21">
        <v>159</v>
      </c>
      <c r="C165" s="22" t="e">
        <f>VLOOKUP(F165,'[4]tong K24'!$B$7:$C$571,2,0)</f>
        <v>#N/A</v>
      </c>
      <c r="D165" s="3"/>
      <c r="E165" s="4"/>
      <c r="F165" s="23"/>
      <c r="G165" s="24"/>
      <c r="H165" s="22" t="e">
        <f>VLOOKUP(F165,'[4]tong K24'!$B$7:$I$571,8,0)</f>
        <v>#N/A</v>
      </c>
      <c r="I165" s="22" t="e">
        <f>VLOOKUP(F165,'[4]tong K24'!$B$7:$G$571,6,0)</f>
        <v>#N/A</v>
      </c>
      <c r="J165" s="25" t="e">
        <f>VLOOKUP(F165,'[5]tong thong qua'!$B$2:$I$173,8,0)</f>
        <v>#N/A</v>
      </c>
      <c r="K165" s="25" t="e">
        <f>VLOOKUP(F165,'[5]tong thong qua'!$B$2:$G$173,6,0)</f>
        <v>#N/A</v>
      </c>
      <c r="L165" s="25" t="e">
        <f>VLOOKUP(F165,'[5]tong thong qua'!$B$2:$J$173,9,0)</f>
        <v>#N/A</v>
      </c>
      <c r="M165" s="25" t="s">
        <v>103</v>
      </c>
      <c r="N165" s="25"/>
      <c r="O165" s="25" t="e">
        <f>VLOOKUP(F165,'[5]tong thong qua'!$B$2:$K$173,10,0)</f>
        <v>#N/A</v>
      </c>
      <c r="P165" s="25" t="e">
        <f>VLOOKUP(F165,'[5]tong thong qua'!$B$2:$M$173,12,0)</f>
        <v>#N/A</v>
      </c>
      <c r="Q165" s="25" t="e">
        <f>VLOOKUP(F165,'[5]tong thong qua'!$B$2:$N$173,13,0)</f>
        <v>#N/A</v>
      </c>
      <c r="R165" s="25" t="e">
        <f>VLOOKUP(F165,'[5]tong thong qua'!$B$2:$P$173,15,0)</f>
        <v>#N/A</v>
      </c>
      <c r="S165" s="26" t="e">
        <f>VLOOKUP(F165,'[6]chen TL'!$G$2:$AL$65,32,0)</f>
        <v>#N/A</v>
      </c>
      <c r="T165" s="26"/>
      <c r="U165" s="27" t="e">
        <f>VLOOKUP(F165,'[6]chen TL'!$G$2:$AO$65,35,0)</f>
        <v>#N/A</v>
      </c>
      <c r="V165" s="21" t="e">
        <f t="shared" si="20"/>
        <v>#N/A</v>
      </c>
      <c r="W165" s="25"/>
      <c r="X165" s="25"/>
      <c r="Y165" s="26" t="e">
        <f>VLOOKUP(F165,'[6]chen TL'!$G$2:$AT$66,40,0)</f>
        <v>#N/A</v>
      </c>
      <c r="Z165" s="21" t="e">
        <f>VLOOKUP(F165,'[6]chen TL'!$G$2:$U$65,15,0)</f>
        <v>#N/A</v>
      </c>
      <c r="AA165" s="21" t="e">
        <f>VLOOKUP(F165,'[6]chen TL'!$G$2:$X$65,18,0)</f>
        <v>#N/A</v>
      </c>
      <c r="AB165" s="21" t="e">
        <f>VLOOKUP(F165,'[6]chen TL'!$G$2:$AA$65,21,0)</f>
        <v>#N/A</v>
      </c>
      <c r="AC165" s="21" t="e">
        <f>VLOOKUP(F165,'[6]chen TL'!$G$2:$AD$65,24,0)</f>
        <v>#N/A</v>
      </c>
      <c r="AD165" s="21" t="e">
        <f>VLOOKUP(F165,'[6]chen TL'!$G$2:$AG$65,27,0)</f>
        <v>#N/A</v>
      </c>
      <c r="AE165" s="21" t="e">
        <f>VLOOKUP(F165,'[6]chen TL'!$G$2:$AW$65,43,0)</f>
        <v>#N/A</v>
      </c>
      <c r="AF165" s="24"/>
      <c r="AG165" s="2"/>
      <c r="AH165" s="25"/>
      <c r="AI165" s="25"/>
      <c r="AJ165" s="25"/>
      <c r="AK165" s="22" t="str">
        <f t="shared" si="17"/>
        <v xml:space="preserve"> </v>
      </c>
      <c r="AL165" s="22" t="str">
        <f t="shared" si="18"/>
        <v xml:space="preserve"> </v>
      </c>
      <c r="AM165" s="29" t="s">
        <v>38</v>
      </c>
      <c r="AN165" s="30" t="s">
        <v>35</v>
      </c>
      <c r="AO165" s="24" t="s">
        <v>34</v>
      </c>
      <c r="AP165" s="30" t="str">
        <f t="shared" si="21"/>
        <v>1996/QĐ-ĐHKT,ngày 27/05/2015 của Hiệu trưởng Trường ĐHKT-ĐHQGHN</v>
      </c>
      <c r="AQ165" s="30"/>
      <c r="AR165" s="30"/>
      <c r="AS165" s="18"/>
    </row>
    <row r="166" spans="1:45" ht="57.75" customHeight="1" x14ac:dyDescent="0.25">
      <c r="B166" s="21">
        <v>160</v>
      </c>
      <c r="C166" s="22" t="e">
        <f>VLOOKUP(F166,'[4]tong K24'!$B$7:$C$571,2,0)</f>
        <v>#N/A</v>
      </c>
      <c r="D166" s="3"/>
      <c r="E166" s="4"/>
      <c r="F166" s="23"/>
      <c r="G166" s="24"/>
      <c r="H166" s="22" t="e">
        <f>VLOOKUP(F166,'[4]tong K24'!$B$7:$I$571,8,0)</f>
        <v>#N/A</v>
      </c>
      <c r="I166" s="22" t="e">
        <f>VLOOKUP(F166,'[4]tong K24'!$B$7:$G$571,6,0)</f>
        <v>#N/A</v>
      </c>
      <c r="J166" s="25" t="e">
        <f>VLOOKUP(F166,'[5]tong thong qua'!$B$2:$I$173,8,0)</f>
        <v>#N/A</v>
      </c>
      <c r="K166" s="25" t="e">
        <f>VLOOKUP(F166,'[5]tong thong qua'!$B$2:$G$173,6,0)</f>
        <v>#N/A</v>
      </c>
      <c r="L166" s="25" t="e">
        <f>VLOOKUP(F166,'[5]tong thong qua'!$B$2:$J$173,9,0)</f>
        <v>#N/A</v>
      </c>
      <c r="M166" s="25" t="s">
        <v>98</v>
      </c>
      <c r="N166" s="25"/>
      <c r="O166" s="25" t="e">
        <f>VLOOKUP(F166,'[5]tong thong qua'!$B$2:$K$173,10,0)</f>
        <v>#N/A</v>
      </c>
      <c r="P166" s="25" t="e">
        <f>VLOOKUP(F166,'[5]tong thong qua'!$B$2:$M$173,12,0)</f>
        <v>#N/A</v>
      </c>
      <c r="Q166" s="25" t="e">
        <f>VLOOKUP(F166,'[5]tong thong qua'!$B$2:$N$173,13,0)</f>
        <v>#N/A</v>
      </c>
      <c r="R166" s="25" t="e">
        <f>VLOOKUP(F166,'[5]tong thong qua'!$B$2:$P$173,15,0)</f>
        <v>#N/A</v>
      </c>
      <c r="S166" s="26" t="e">
        <f>VLOOKUP(F166,'[6]chen TL'!$G$2:$AL$65,32,0)</f>
        <v>#N/A</v>
      </c>
      <c r="T166" s="26"/>
      <c r="U166" s="27" t="e">
        <f>VLOOKUP(F166,'[6]chen TL'!$G$2:$AO$65,35,0)</f>
        <v>#N/A</v>
      </c>
      <c r="V166" s="21" t="e">
        <f t="shared" si="20"/>
        <v>#N/A</v>
      </c>
      <c r="W166" s="25"/>
      <c r="X166" s="25"/>
      <c r="Y166" s="26" t="e">
        <f>VLOOKUP(F166,'[6]chen TL'!$G$2:$AT$66,40,0)</f>
        <v>#N/A</v>
      </c>
      <c r="Z166" s="21" t="e">
        <f>VLOOKUP(F166,'[6]chen TL'!$G$2:$U$65,15,0)</f>
        <v>#N/A</v>
      </c>
      <c r="AA166" s="21" t="e">
        <f>VLOOKUP(F166,'[6]chen TL'!$G$2:$X$65,18,0)</f>
        <v>#N/A</v>
      </c>
      <c r="AB166" s="21" t="e">
        <f>VLOOKUP(F166,'[6]chen TL'!$G$2:$AA$65,21,0)</f>
        <v>#N/A</v>
      </c>
      <c r="AC166" s="21" t="e">
        <f>VLOOKUP(F166,'[6]chen TL'!$G$2:$AD$65,24,0)</f>
        <v>#N/A</v>
      </c>
      <c r="AD166" s="21" t="e">
        <f>VLOOKUP(F166,'[6]chen TL'!$G$2:$AG$65,27,0)</f>
        <v>#N/A</v>
      </c>
      <c r="AE166" s="21" t="e">
        <f>VLOOKUP(F166,'[6]chen TL'!$G$2:$AW$65,43,0)</f>
        <v>#N/A</v>
      </c>
      <c r="AF166" s="24"/>
      <c r="AG166" s="2"/>
      <c r="AH166" s="25"/>
      <c r="AI166" s="25"/>
      <c r="AJ166" s="25"/>
      <c r="AK166" s="22" t="str">
        <f t="shared" si="17"/>
        <v xml:space="preserve"> </v>
      </c>
      <c r="AL166" s="22" t="str">
        <f t="shared" si="18"/>
        <v xml:space="preserve"> </v>
      </c>
      <c r="AM166" s="29" t="s">
        <v>38</v>
      </c>
      <c r="AN166" s="30" t="s">
        <v>35</v>
      </c>
      <c r="AO166" s="24" t="s">
        <v>34</v>
      </c>
      <c r="AP166" s="30" t="str">
        <f t="shared" si="21"/>
        <v>1996/QĐ-ĐHKT,ngày 27/05/2015 của Hiệu trưởng Trường ĐHKT-ĐHQGHN</v>
      </c>
      <c r="AQ166" s="35"/>
      <c r="AS166" s="18"/>
    </row>
    <row r="167" spans="1:45" ht="57.75" customHeight="1" x14ac:dyDescent="0.25">
      <c r="B167" s="21">
        <v>161</v>
      </c>
      <c r="C167" s="22" t="e">
        <f>VLOOKUP(F167,'[4]tong K24'!$B$7:$C$571,2,0)</f>
        <v>#N/A</v>
      </c>
      <c r="D167" s="3"/>
      <c r="E167" s="4"/>
      <c r="F167" s="23"/>
      <c r="G167" s="24"/>
      <c r="H167" s="22" t="e">
        <f>VLOOKUP(F167,'[4]tong K24'!$B$7:$I$571,8,0)</f>
        <v>#N/A</v>
      </c>
      <c r="I167" s="22" t="e">
        <f>VLOOKUP(F167,'[4]tong K24'!$B$7:$G$571,6,0)</f>
        <v>#N/A</v>
      </c>
      <c r="J167" s="25" t="e">
        <f>VLOOKUP(F167,'[5]tong thong qua'!$B$2:$I$173,8,0)</f>
        <v>#N/A</v>
      </c>
      <c r="K167" s="25" t="e">
        <f>VLOOKUP(F167,'[5]tong thong qua'!$B$2:$G$173,6,0)</f>
        <v>#N/A</v>
      </c>
      <c r="L167" s="25" t="e">
        <f>VLOOKUP(F167,'[5]tong thong qua'!$B$2:$J$173,9,0)</f>
        <v>#N/A</v>
      </c>
      <c r="M167" s="25" t="s">
        <v>103</v>
      </c>
      <c r="N167" s="25"/>
      <c r="O167" s="25" t="e">
        <f>VLOOKUP(F167,'[5]tong thong qua'!$B$2:$K$173,10,0)</f>
        <v>#N/A</v>
      </c>
      <c r="P167" s="25" t="e">
        <f>VLOOKUP(F167,'[5]tong thong qua'!$B$2:$M$173,12,0)</f>
        <v>#N/A</v>
      </c>
      <c r="Q167" s="25" t="e">
        <f>VLOOKUP(F167,'[5]tong thong qua'!$B$2:$N$173,13,0)</f>
        <v>#N/A</v>
      </c>
      <c r="R167" s="25" t="e">
        <f>VLOOKUP(F167,'[5]tong thong qua'!$B$2:$P$173,15,0)</f>
        <v>#N/A</v>
      </c>
      <c r="S167" s="26" t="e">
        <f>VLOOKUP(F167,'[6]chen TL'!$G$2:$AL$65,32,0)</f>
        <v>#N/A</v>
      </c>
      <c r="T167" s="26"/>
      <c r="U167" s="27" t="e">
        <f>VLOOKUP(F167,'[6]chen TL'!$G$2:$AO$65,35,0)</f>
        <v>#N/A</v>
      </c>
      <c r="V167" s="21" t="e">
        <f t="shared" si="20"/>
        <v>#N/A</v>
      </c>
      <c r="W167" s="25"/>
      <c r="X167" s="25"/>
      <c r="Y167" s="26" t="e">
        <f>VLOOKUP(F167,'[6]chen TL'!$G$2:$AT$66,40,0)</f>
        <v>#N/A</v>
      </c>
      <c r="Z167" s="21" t="e">
        <f>VLOOKUP(F167,'[6]chen TL'!$G$2:$U$65,15,0)</f>
        <v>#N/A</v>
      </c>
      <c r="AA167" s="21" t="e">
        <f>VLOOKUP(F167,'[6]chen TL'!$G$2:$X$65,18,0)</f>
        <v>#N/A</v>
      </c>
      <c r="AB167" s="21" t="e">
        <f>VLOOKUP(F167,'[6]chen TL'!$G$2:$AA$65,21,0)</f>
        <v>#N/A</v>
      </c>
      <c r="AC167" s="21" t="e">
        <f>VLOOKUP(F167,'[6]chen TL'!$G$2:$AD$65,24,0)</f>
        <v>#N/A</v>
      </c>
      <c r="AD167" s="21" t="e">
        <f>VLOOKUP(F167,'[6]chen TL'!$G$2:$AG$65,27,0)</f>
        <v>#N/A</v>
      </c>
      <c r="AE167" s="21" t="e">
        <f>VLOOKUP(F167,'[6]chen TL'!$G$2:$AW$65,43,0)</f>
        <v>#N/A</v>
      </c>
      <c r="AF167" s="24"/>
      <c r="AG167" s="2"/>
      <c r="AH167" s="25"/>
      <c r="AI167" s="25"/>
      <c r="AJ167" s="25"/>
      <c r="AK167" s="22" t="str">
        <f t="shared" si="17"/>
        <v xml:space="preserve"> </v>
      </c>
      <c r="AL167" s="22" t="str">
        <f t="shared" si="18"/>
        <v xml:space="preserve"> </v>
      </c>
      <c r="AM167" s="29" t="s">
        <v>38</v>
      </c>
      <c r="AN167" s="30" t="s">
        <v>35</v>
      </c>
      <c r="AO167" s="24" t="s">
        <v>34</v>
      </c>
      <c r="AP167" s="30" t="str">
        <f t="shared" si="21"/>
        <v>1996/QĐ-ĐHKT,ngày 27/05/2015 của Hiệu trưởng Trường ĐHKT-ĐHQGHN</v>
      </c>
      <c r="AQ167" s="35"/>
      <c r="AS167" s="18"/>
    </row>
    <row r="168" spans="1:45" s="34" customFormat="1" ht="57.75" customHeight="1" x14ac:dyDescent="0.25">
      <c r="A168" s="91"/>
      <c r="B168" s="21">
        <v>162</v>
      </c>
      <c r="C168" s="22" t="e">
        <f>VLOOKUP(F168,'[4]tong K24'!$B$7:$C$571,2,0)</f>
        <v>#N/A</v>
      </c>
      <c r="D168" s="3"/>
      <c r="E168" s="4"/>
      <c r="F168" s="23"/>
      <c r="G168" s="24"/>
      <c r="H168" s="22" t="e">
        <f>VLOOKUP(F168,'[4]tong K24'!$B$7:$I$571,8,0)</f>
        <v>#N/A</v>
      </c>
      <c r="I168" s="22" t="e">
        <f>VLOOKUP(F168,'[4]tong K24'!$B$7:$G$571,6,0)</f>
        <v>#N/A</v>
      </c>
      <c r="J168" s="25" t="e">
        <f>VLOOKUP(F168,'[5]tong thong qua'!$B$2:$I$173,8,0)</f>
        <v>#N/A</v>
      </c>
      <c r="K168" s="25" t="e">
        <f>VLOOKUP(F168,'[5]tong thong qua'!$B$2:$G$173,6,0)</f>
        <v>#N/A</v>
      </c>
      <c r="L168" s="25" t="e">
        <f>VLOOKUP(F168,'[5]tong thong qua'!$B$2:$J$173,9,0)</f>
        <v>#N/A</v>
      </c>
      <c r="M168" s="25" t="s">
        <v>98</v>
      </c>
      <c r="N168" s="25"/>
      <c r="O168" s="25" t="e">
        <f>VLOOKUP(F168,'[5]tong thong qua'!$B$2:$K$173,10,0)</f>
        <v>#N/A</v>
      </c>
      <c r="P168" s="25" t="e">
        <f>VLOOKUP(F168,'[5]tong thong qua'!$B$2:$M$173,12,0)</f>
        <v>#N/A</v>
      </c>
      <c r="Q168" s="25" t="e">
        <f>VLOOKUP(F168,'[5]tong thong qua'!$B$2:$N$173,13,0)</f>
        <v>#N/A</v>
      </c>
      <c r="R168" s="25" t="e">
        <f>VLOOKUP(F168,'[5]tong thong qua'!$B$2:$P$173,15,0)</f>
        <v>#N/A</v>
      </c>
      <c r="S168" s="26" t="e">
        <f>VLOOKUP(F168,'[6]chen TL'!$G$2:$AL$65,32,0)</f>
        <v>#N/A</v>
      </c>
      <c r="T168" s="26"/>
      <c r="U168" s="27" t="e">
        <f>VLOOKUP(F168,'[6]chen TL'!$G$2:$AO$65,35,0)</f>
        <v>#N/A</v>
      </c>
      <c r="V168" s="21" t="e">
        <f t="shared" si="20"/>
        <v>#N/A</v>
      </c>
      <c r="W168" s="25"/>
      <c r="X168" s="25"/>
      <c r="Y168" s="26" t="e">
        <f>VLOOKUP(F168,'[6]chen TL'!$G$2:$AT$66,40,0)</f>
        <v>#N/A</v>
      </c>
      <c r="Z168" s="21" t="e">
        <f>VLOOKUP(F168,'[6]chen TL'!$G$2:$U$65,15,0)</f>
        <v>#N/A</v>
      </c>
      <c r="AA168" s="21" t="e">
        <f>VLOOKUP(F168,'[6]chen TL'!$G$2:$X$65,18,0)</f>
        <v>#N/A</v>
      </c>
      <c r="AB168" s="21" t="e">
        <f>VLOOKUP(F168,'[6]chen TL'!$G$2:$AA$65,21,0)</f>
        <v>#N/A</v>
      </c>
      <c r="AC168" s="21" t="e">
        <f>VLOOKUP(F168,'[6]chen TL'!$G$2:$AD$65,24,0)</f>
        <v>#N/A</v>
      </c>
      <c r="AD168" s="21" t="e">
        <f>VLOOKUP(F168,'[6]chen TL'!$G$2:$AG$65,27,0)</f>
        <v>#N/A</v>
      </c>
      <c r="AE168" s="21" t="e">
        <f>VLOOKUP(F168,'[6]chen TL'!$G$2:$AW$65,43,0)</f>
        <v>#N/A</v>
      </c>
      <c r="AF168" s="24"/>
      <c r="AG168" s="2"/>
      <c r="AH168" s="25"/>
      <c r="AI168" s="25"/>
      <c r="AJ168" s="25"/>
      <c r="AK168" s="22" t="str">
        <f t="shared" si="17"/>
        <v xml:space="preserve"> </v>
      </c>
      <c r="AL168" s="22" t="str">
        <f t="shared" si="18"/>
        <v xml:space="preserve"> </v>
      </c>
      <c r="AM168" s="29" t="s">
        <v>38</v>
      </c>
      <c r="AN168" s="30" t="s">
        <v>35</v>
      </c>
      <c r="AO168" s="24" t="s">
        <v>34</v>
      </c>
      <c r="AP168" s="30" t="str">
        <f t="shared" si="21"/>
        <v>1996/QĐ-ĐHKT,ngày 27/05/2015 của Hiệu trưởng Trường ĐHKT-ĐHQGHN</v>
      </c>
      <c r="AQ168" s="35"/>
      <c r="AR168" s="5"/>
      <c r="AS168" s="35"/>
    </row>
    <row r="169" spans="1:45" s="54" customFormat="1" ht="57.75" customHeight="1" x14ac:dyDescent="0.25">
      <c r="A169" s="92"/>
      <c r="B169" s="21">
        <v>163</v>
      </c>
      <c r="C169" s="22" t="e">
        <f>VLOOKUP(F169,'[4]tong K24'!$B$7:$C$571,2,0)</f>
        <v>#N/A</v>
      </c>
      <c r="D169" s="3"/>
      <c r="E169" s="4"/>
      <c r="F169" s="23"/>
      <c r="G169" s="24"/>
      <c r="H169" s="22" t="e">
        <f>VLOOKUP(F169,'[4]tong K24'!$B$7:$I$571,8,0)</f>
        <v>#N/A</v>
      </c>
      <c r="I169" s="22" t="e">
        <f>VLOOKUP(F169,'[4]tong K24'!$B$7:$G$571,6,0)</f>
        <v>#N/A</v>
      </c>
      <c r="J169" s="25" t="e">
        <f>VLOOKUP(F169,'[5]tong thong qua'!$B$2:$I$173,8,0)</f>
        <v>#N/A</v>
      </c>
      <c r="K169" s="25" t="e">
        <f>VLOOKUP(F169,'[5]tong thong qua'!$B$2:$G$173,6,0)</f>
        <v>#N/A</v>
      </c>
      <c r="L169" s="25" t="e">
        <f>VLOOKUP(F169,'[5]tong thong qua'!$B$2:$J$173,9,0)</f>
        <v>#N/A</v>
      </c>
      <c r="M169" s="25" t="s">
        <v>98</v>
      </c>
      <c r="N169" s="25"/>
      <c r="O169" s="25" t="e">
        <f>VLOOKUP(F169,'[5]tong thong qua'!$B$2:$K$173,10,0)</f>
        <v>#N/A</v>
      </c>
      <c r="P169" s="25" t="e">
        <f>VLOOKUP(F169,'[5]tong thong qua'!$B$2:$M$173,12,0)</f>
        <v>#N/A</v>
      </c>
      <c r="Q169" s="25" t="e">
        <f>VLOOKUP(F169,'[5]tong thong qua'!$B$2:$N$173,13,0)</f>
        <v>#N/A</v>
      </c>
      <c r="R169" s="25" t="e">
        <f>VLOOKUP(F169,'[5]tong thong qua'!$B$2:$P$173,15,0)</f>
        <v>#N/A</v>
      </c>
      <c r="S169" s="26" t="e">
        <f>VLOOKUP(F169,'[6]chen TL'!$G$2:$AL$65,32,0)</f>
        <v>#N/A</v>
      </c>
      <c r="T169" s="26"/>
      <c r="U169" s="27" t="e">
        <f>VLOOKUP(F169,'[6]chen TL'!$G$2:$AO$65,35,0)</f>
        <v>#N/A</v>
      </c>
      <c r="V169" s="21" t="e">
        <f t="shared" si="20"/>
        <v>#N/A</v>
      </c>
      <c r="W169" s="25"/>
      <c r="X169" s="25"/>
      <c r="Y169" s="26" t="e">
        <f>VLOOKUP(F169,'[6]chen TL'!$G$2:$AT$66,40,0)</f>
        <v>#N/A</v>
      </c>
      <c r="Z169" s="21" t="e">
        <f>VLOOKUP(F169,'[6]chen TL'!$G$2:$U$65,15,0)</f>
        <v>#N/A</v>
      </c>
      <c r="AA169" s="21" t="e">
        <f>VLOOKUP(F169,'[6]chen TL'!$G$2:$X$65,18,0)</f>
        <v>#N/A</v>
      </c>
      <c r="AB169" s="21" t="e">
        <f>VLOOKUP(F169,'[6]chen TL'!$G$2:$AA$65,21,0)</f>
        <v>#N/A</v>
      </c>
      <c r="AC169" s="21" t="e">
        <f>VLOOKUP(F169,'[6]chen TL'!$G$2:$AD$65,24,0)</f>
        <v>#N/A</v>
      </c>
      <c r="AD169" s="21" t="e">
        <f>VLOOKUP(F169,'[6]chen TL'!$G$2:$AG$65,27,0)</f>
        <v>#N/A</v>
      </c>
      <c r="AE169" s="21" t="e">
        <f>VLOOKUP(F169,'[6]chen TL'!$G$2:$AW$65,43,0)</f>
        <v>#N/A</v>
      </c>
      <c r="AF169" s="24"/>
      <c r="AG169" s="2"/>
      <c r="AH169" s="25"/>
      <c r="AI169" s="25"/>
      <c r="AJ169" s="25"/>
      <c r="AK169" s="22" t="str">
        <f t="shared" si="17"/>
        <v xml:space="preserve"> </v>
      </c>
      <c r="AL169" s="22" t="str">
        <f t="shared" si="18"/>
        <v xml:space="preserve"> </v>
      </c>
      <c r="AM169" s="29" t="s">
        <v>38</v>
      </c>
      <c r="AN169" s="30" t="s">
        <v>35</v>
      </c>
      <c r="AO169" s="24" t="s">
        <v>34</v>
      </c>
      <c r="AP169" s="30" t="str">
        <f t="shared" si="21"/>
        <v>1996/QĐ-ĐHKT,ngày 27/05/2015 của Hiệu trưởng Trường ĐHKT-ĐHQGHN</v>
      </c>
      <c r="AQ169" s="35"/>
      <c r="AR169" s="5"/>
      <c r="AS169" s="19"/>
    </row>
    <row r="170" spans="1:45" s="54" customFormat="1" ht="57.75" customHeight="1" x14ac:dyDescent="0.25">
      <c r="A170" s="92"/>
      <c r="B170" s="21">
        <v>164</v>
      </c>
      <c r="C170" s="22" t="e">
        <f>VLOOKUP(F170,'[4]tong K24'!$B$7:$C$571,2,0)</f>
        <v>#N/A</v>
      </c>
      <c r="D170" s="3"/>
      <c r="E170" s="4"/>
      <c r="F170" s="23"/>
      <c r="G170" s="24"/>
      <c r="H170" s="22" t="e">
        <f>VLOOKUP(F170,'[4]tong K24'!$B$7:$I$571,8,0)</f>
        <v>#N/A</v>
      </c>
      <c r="I170" s="22" t="e">
        <f>VLOOKUP(F170,'[4]tong K24'!$B$7:$G$571,6,0)</f>
        <v>#N/A</v>
      </c>
      <c r="J170" s="25" t="e">
        <f>VLOOKUP(F170,'[5]tong thong qua'!$B$2:$I$173,8,0)</f>
        <v>#N/A</v>
      </c>
      <c r="K170" s="25" t="e">
        <f>VLOOKUP(F170,'[5]tong thong qua'!$B$2:$G$173,6,0)</f>
        <v>#N/A</v>
      </c>
      <c r="L170" s="25" t="e">
        <f>VLOOKUP(F170,'[5]tong thong qua'!$B$2:$J$173,9,0)</f>
        <v>#N/A</v>
      </c>
      <c r="M170" s="25" t="s">
        <v>98</v>
      </c>
      <c r="N170" s="25"/>
      <c r="O170" s="25" t="e">
        <f>VLOOKUP(F170,'[5]tong thong qua'!$B$2:$K$173,10,0)</f>
        <v>#N/A</v>
      </c>
      <c r="P170" s="25" t="e">
        <f>VLOOKUP(F170,'[5]tong thong qua'!$B$2:$M$173,12,0)</f>
        <v>#N/A</v>
      </c>
      <c r="Q170" s="25" t="e">
        <f>VLOOKUP(F170,'[5]tong thong qua'!$B$2:$N$173,13,0)</f>
        <v>#N/A</v>
      </c>
      <c r="R170" s="25" t="e">
        <f>VLOOKUP(F170,'[5]tong thong qua'!$B$2:$P$173,15,0)</f>
        <v>#N/A</v>
      </c>
      <c r="S170" s="26" t="e">
        <f>VLOOKUP(F170,'[6]chen TL'!$G$2:$AL$65,32,0)</f>
        <v>#N/A</v>
      </c>
      <c r="T170" s="26"/>
      <c r="U170" s="27" t="e">
        <f>VLOOKUP(F170,'[6]chen TL'!$G$2:$AO$65,35,0)</f>
        <v>#N/A</v>
      </c>
      <c r="V170" s="21" t="e">
        <f t="shared" si="20"/>
        <v>#N/A</v>
      </c>
      <c r="W170" s="25"/>
      <c r="X170" s="25"/>
      <c r="Y170" s="26" t="e">
        <f>VLOOKUP(F170,'[6]chen TL'!$G$2:$AT$66,40,0)</f>
        <v>#N/A</v>
      </c>
      <c r="Z170" s="21" t="e">
        <f>VLOOKUP(F170,'[6]chen TL'!$G$2:$U$65,15,0)</f>
        <v>#N/A</v>
      </c>
      <c r="AA170" s="21" t="e">
        <f>VLOOKUP(F170,'[6]chen TL'!$G$2:$X$65,18,0)</f>
        <v>#N/A</v>
      </c>
      <c r="AB170" s="21" t="e">
        <f>VLOOKUP(F170,'[6]chen TL'!$G$2:$AA$65,21,0)</f>
        <v>#N/A</v>
      </c>
      <c r="AC170" s="21" t="e">
        <f>VLOOKUP(F170,'[6]chen TL'!$G$2:$AD$65,24,0)</f>
        <v>#N/A</v>
      </c>
      <c r="AD170" s="21" t="e">
        <f>VLOOKUP(F170,'[6]chen TL'!$G$2:$AG$65,27,0)</f>
        <v>#N/A</v>
      </c>
      <c r="AE170" s="21" t="e">
        <f>VLOOKUP(F170,'[6]chen TL'!$G$2:$AW$65,43,0)</f>
        <v>#N/A</v>
      </c>
      <c r="AF170" s="24"/>
      <c r="AG170" s="2"/>
      <c r="AH170" s="25"/>
      <c r="AI170" s="25"/>
      <c r="AJ170" s="25"/>
      <c r="AK170" s="22" t="str">
        <f t="shared" si="17"/>
        <v xml:space="preserve"> </v>
      </c>
      <c r="AL170" s="22" t="str">
        <f t="shared" si="18"/>
        <v xml:space="preserve"> </v>
      </c>
      <c r="AM170" s="29" t="s">
        <v>38</v>
      </c>
      <c r="AN170" s="30" t="s">
        <v>35</v>
      </c>
      <c r="AO170" s="24" t="s">
        <v>34</v>
      </c>
      <c r="AP170" s="30" t="str">
        <f t="shared" si="21"/>
        <v>1996/QĐ-ĐHKT,ngày 27/05/2015 của Hiệu trưởng Trường ĐHKT-ĐHQGHN</v>
      </c>
      <c r="AQ170" s="35"/>
      <c r="AR170" s="5"/>
      <c r="AS170" s="19"/>
    </row>
    <row r="171" spans="1:45" s="54" customFormat="1" ht="57.75" customHeight="1" x14ac:dyDescent="0.25">
      <c r="A171" s="92"/>
      <c r="B171" s="21">
        <v>165</v>
      </c>
      <c r="C171" s="22" t="e">
        <f>VLOOKUP(F171,'[4]tong K24'!$B$7:$C$571,2,0)</f>
        <v>#N/A</v>
      </c>
      <c r="D171" s="3"/>
      <c r="E171" s="4"/>
      <c r="F171" s="23"/>
      <c r="G171" s="24"/>
      <c r="H171" s="22" t="e">
        <f>VLOOKUP(F171,'[4]tong K24'!$B$7:$I$571,8,0)</f>
        <v>#N/A</v>
      </c>
      <c r="I171" s="22" t="e">
        <f>VLOOKUP(F171,'[4]tong K24'!$B$7:$G$571,6,0)</f>
        <v>#N/A</v>
      </c>
      <c r="J171" s="25" t="e">
        <f>VLOOKUP(F171,'[5]tong thong qua'!$B$2:$I$173,8,0)</f>
        <v>#N/A</v>
      </c>
      <c r="K171" s="25" t="e">
        <f>VLOOKUP(F171,'[5]tong thong qua'!$B$2:$G$173,6,0)</f>
        <v>#N/A</v>
      </c>
      <c r="L171" s="25" t="e">
        <f>VLOOKUP(F171,'[5]tong thong qua'!$B$2:$J$173,9,0)</f>
        <v>#N/A</v>
      </c>
      <c r="M171" s="25" t="s">
        <v>98</v>
      </c>
      <c r="N171" s="25"/>
      <c r="O171" s="25" t="e">
        <f>VLOOKUP(F171,'[5]tong thong qua'!$B$2:$K$173,10,0)</f>
        <v>#N/A</v>
      </c>
      <c r="P171" s="25" t="e">
        <f>VLOOKUP(F171,'[5]tong thong qua'!$B$2:$M$173,12,0)</f>
        <v>#N/A</v>
      </c>
      <c r="Q171" s="25" t="e">
        <f>VLOOKUP(F171,'[5]tong thong qua'!$B$2:$N$173,13,0)</f>
        <v>#N/A</v>
      </c>
      <c r="R171" s="25" t="e">
        <f>VLOOKUP(F171,'[5]tong thong qua'!$B$2:$P$173,15,0)</f>
        <v>#N/A</v>
      </c>
      <c r="S171" s="26" t="e">
        <f>VLOOKUP(F171,'[6]chen TL'!$G$2:$AL$65,32,0)</f>
        <v>#N/A</v>
      </c>
      <c r="T171" s="26"/>
      <c r="U171" s="27" t="e">
        <f>VLOOKUP(F171,'[6]chen TL'!$G$2:$AO$65,35,0)</f>
        <v>#N/A</v>
      </c>
      <c r="V171" s="21" t="e">
        <f t="shared" si="20"/>
        <v>#N/A</v>
      </c>
      <c r="W171" s="25"/>
      <c r="X171" s="25"/>
      <c r="Y171" s="26" t="e">
        <f>VLOOKUP(F171,'[6]chen TL'!$G$2:$AT$66,40,0)</f>
        <v>#N/A</v>
      </c>
      <c r="Z171" s="21" t="e">
        <f>VLOOKUP(F171,'[6]chen TL'!$G$2:$U$65,15,0)</f>
        <v>#N/A</v>
      </c>
      <c r="AA171" s="21" t="e">
        <f>VLOOKUP(F171,'[6]chen TL'!$G$2:$X$65,18,0)</f>
        <v>#N/A</v>
      </c>
      <c r="AB171" s="21" t="e">
        <f>VLOOKUP(F171,'[6]chen TL'!$G$2:$AA$65,21,0)</f>
        <v>#N/A</v>
      </c>
      <c r="AC171" s="21" t="e">
        <f>VLOOKUP(F171,'[6]chen TL'!$G$2:$AD$65,24,0)</f>
        <v>#N/A</v>
      </c>
      <c r="AD171" s="21" t="e">
        <f>VLOOKUP(F171,'[6]chen TL'!$G$2:$AG$65,27,0)</f>
        <v>#N/A</v>
      </c>
      <c r="AE171" s="21" t="e">
        <f>VLOOKUP(F171,'[6]chen TL'!$G$2:$AW$65,43,0)</f>
        <v>#N/A</v>
      </c>
      <c r="AF171" s="24"/>
      <c r="AG171" s="2"/>
      <c r="AH171" s="25"/>
      <c r="AI171" s="25"/>
      <c r="AJ171" s="25"/>
      <c r="AK171" s="22" t="str">
        <f t="shared" si="17"/>
        <v xml:space="preserve"> </v>
      </c>
      <c r="AL171" s="22" t="str">
        <f t="shared" si="18"/>
        <v xml:space="preserve"> </v>
      </c>
      <c r="AM171" s="29" t="s">
        <v>38</v>
      </c>
      <c r="AN171" s="30" t="s">
        <v>35</v>
      </c>
      <c r="AO171" s="24" t="s">
        <v>34</v>
      </c>
      <c r="AP171" s="30" t="str">
        <f t="shared" si="21"/>
        <v>1996/QĐ-ĐHKT,ngày 27/05/2015 của Hiệu trưởng Trường ĐHKT-ĐHQGHN</v>
      </c>
      <c r="AQ171" s="35"/>
      <c r="AR171" s="5"/>
      <c r="AS171" s="19"/>
    </row>
    <row r="172" spans="1:45" s="54" customFormat="1" ht="57.75" customHeight="1" x14ac:dyDescent="0.25">
      <c r="A172" s="92"/>
      <c r="B172" s="21">
        <v>166</v>
      </c>
      <c r="C172" s="22" t="e">
        <f>VLOOKUP(F172,'[4]tong K24'!$B$7:$C$571,2,0)</f>
        <v>#N/A</v>
      </c>
      <c r="D172" s="3"/>
      <c r="E172" s="4"/>
      <c r="F172" s="23"/>
      <c r="G172" s="24"/>
      <c r="H172" s="22" t="e">
        <f>VLOOKUP(F172,'[4]tong K24'!$B$7:$I$571,8,0)</f>
        <v>#N/A</v>
      </c>
      <c r="I172" s="22" t="e">
        <f>VLOOKUP(F172,'[4]tong K24'!$B$7:$G$571,6,0)</f>
        <v>#N/A</v>
      </c>
      <c r="J172" s="25" t="e">
        <f>VLOOKUP(F172,'[5]tong thong qua'!$B$2:$I$173,8,0)</f>
        <v>#N/A</v>
      </c>
      <c r="K172" s="25" t="e">
        <f>VLOOKUP(F172,'[5]tong thong qua'!$B$2:$G$173,6,0)</f>
        <v>#N/A</v>
      </c>
      <c r="L172" s="25" t="e">
        <f>VLOOKUP(F172,'[5]tong thong qua'!$B$2:$J$173,9,0)</f>
        <v>#N/A</v>
      </c>
      <c r="M172" s="25" t="s">
        <v>98</v>
      </c>
      <c r="N172" s="25"/>
      <c r="O172" s="25" t="e">
        <f>VLOOKUP(F172,'[5]tong thong qua'!$B$2:$K$173,10,0)</f>
        <v>#N/A</v>
      </c>
      <c r="P172" s="25" t="e">
        <f>VLOOKUP(F172,'[5]tong thong qua'!$B$2:$M$173,12,0)</f>
        <v>#N/A</v>
      </c>
      <c r="Q172" s="25" t="e">
        <f>VLOOKUP(F172,'[5]tong thong qua'!$B$2:$N$173,13,0)</f>
        <v>#N/A</v>
      </c>
      <c r="R172" s="25" t="e">
        <f>VLOOKUP(F172,'[5]tong thong qua'!$B$2:$P$173,15,0)</f>
        <v>#N/A</v>
      </c>
      <c r="S172" s="26" t="e">
        <f>VLOOKUP(F172,'[6]chen TL'!$G$2:$AL$65,32,0)</f>
        <v>#N/A</v>
      </c>
      <c r="T172" s="26"/>
      <c r="U172" s="27" t="e">
        <f>VLOOKUP(F172,'[6]chen TL'!$G$2:$AO$65,35,0)</f>
        <v>#N/A</v>
      </c>
      <c r="V172" s="21" t="e">
        <f t="shared" si="20"/>
        <v>#N/A</v>
      </c>
      <c r="W172" s="25"/>
      <c r="X172" s="25"/>
      <c r="Y172" s="26" t="e">
        <f>VLOOKUP(F172,'[6]chen TL'!$G$2:$AT$66,40,0)</f>
        <v>#N/A</v>
      </c>
      <c r="Z172" s="21" t="e">
        <f>VLOOKUP(F172,'[6]chen TL'!$G$2:$U$65,15,0)</f>
        <v>#N/A</v>
      </c>
      <c r="AA172" s="21" t="e">
        <f>VLOOKUP(F172,'[6]chen TL'!$G$2:$X$65,18,0)</f>
        <v>#N/A</v>
      </c>
      <c r="AB172" s="21" t="e">
        <f>VLOOKUP(F172,'[6]chen TL'!$G$2:$AA$65,21,0)</f>
        <v>#N/A</v>
      </c>
      <c r="AC172" s="21" t="e">
        <f>VLOOKUP(F172,'[6]chen TL'!$G$2:$AD$65,24,0)</f>
        <v>#N/A</v>
      </c>
      <c r="AD172" s="21" t="e">
        <f>VLOOKUP(F172,'[6]chen TL'!$G$2:$AG$65,27,0)</f>
        <v>#N/A</v>
      </c>
      <c r="AE172" s="21" t="e">
        <f>VLOOKUP(F172,'[6]chen TL'!$G$2:$AW$65,43,0)</f>
        <v>#N/A</v>
      </c>
      <c r="AF172" s="24"/>
      <c r="AG172" s="2"/>
      <c r="AH172" s="25"/>
      <c r="AI172" s="25"/>
      <c r="AJ172" s="25"/>
      <c r="AK172" s="22" t="str">
        <f t="shared" si="17"/>
        <v xml:space="preserve"> </v>
      </c>
      <c r="AL172" s="22" t="str">
        <f t="shared" si="18"/>
        <v xml:space="preserve"> </v>
      </c>
      <c r="AM172" s="29" t="s">
        <v>38</v>
      </c>
      <c r="AN172" s="30" t="s">
        <v>35</v>
      </c>
      <c r="AO172" s="24" t="s">
        <v>34</v>
      </c>
      <c r="AP172" s="30" t="str">
        <f t="shared" si="21"/>
        <v>1996/QĐ-ĐHKT,ngày 27/05/2015 của Hiệu trưởng Trường ĐHKT-ĐHQGHN</v>
      </c>
      <c r="AQ172" s="35"/>
      <c r="AR172" s="5"/>
      <c r="AS172" s="19"/>
    </row>
    <row r="173" spans="1:45" s="54" customFormat="1" ht="57.75" customHeight="1" x14ac:dyDescent="0.25">
      <c r="A173" s="92"/>
      <c r="B173" s="21">
        <v>167</v>
      </c>
      <c r="C173" s="22" t="e">
        <f>VLOOKUP(F173,'[4]tong K24'!$B$7:$C$571,2,0)</f>
        <v>#N/A</v>
      </c>
      <c r="D173" s="3"/>
      <c r="E173" s="4"/>
      <c r="F173" s="23"/>
      <c r="G173" s="24"/>
      <c r="H173" s="22" t="e">
        <f>VLOOKUP(F173,'[4]tong K24'!$B$7:$I$571,8,0)</f>
        <v>#N/A</v>
      </c>
      <c r="I173" s="22" t="e">
        <f>VLOOKUP(F173,'[4]tong K24'!$B$7:$G$571,6,0)</f>
        <v>#N/A</v>
      </c>
      <c r="J173" s="25" t="e">
        <f>VLOOKUP(F173,'[5]tong thong qua'!$B$2:$I$173,8,0)</f>
        <v>#N/A</v>
      </c>
      <c r="K173" s="25" t="e">
        <f>VLOOKUP(F173,'[5]tong thong qua'!$B$2:$G$173,6,0)</f>
        <v>#N/A</v>
      </c>
      <c r="L173" s="25" t="e">
        <f>VLOOKUP(F173,'[5]tong thong qua'!$B$2:$J$173,9,0)</f>
        <v>#N/A</v>
      </c>
      <c r="M173" s="25" t="s">
        <v>98</v>
      </c>
      <c r="N173" s="25"/>
      <c r="O173" s="25" t="e">
        <f>VLOOKUP(F173,'[5]tong thong qua'!$B$2:$K$173,10,0)</f>
        <v>#N/A</v>
      </c>
      <c r="P173" s="25" t="e">
        <f>VLOOKUP(F173,'[5]tong thong qua'!$B$2:$M$173,12,0)</f>
        <v>#N/A</v>
      </c>
      <c r="Q173" s="25" t="e">
        <f>VLOOKUP(F173,'[5]tong thong qua'!$B$2:$N$173,13,0)</f>
        <v>#N/A</v>
      </c>
      <c r="R173" s="25" t="e">
        <f>VLOOKUP(F173,'[5]tong thong qua'!$B$2:$P$173,15,0)</f>
        <v>#N/A</v>
      </c>
      <c r="S173" s="26" t="e">
        <f>VLOOKUP(F173,'[6]chen TL'!$G$2:$AL$65,32,0)</f>
        <v>#N/A</v>
      </c>
      <c r="T173" s="26"/>
      <c r="U173" s="27" t="e">
        <f>VLOOKUP(F173,'[6]chen TL'!$G$2:$AO$65,35,0)</f>
        <v>#N/A</v>
      </c>
      <c r="V173" s="21" t="e">
        <f t="shared" si="20"/>
        <v>#N/A</v>
      </c>
      <c r="W173" s="25"/>
      <c r="X173" s="25"/>
      <c r="Y173" s="26" t="e">
        <f>VLOOKUP(F173,'[6]chen TL'!$G$2:$AT$66,40,0)</f>
        <v>#N/A</v>
      </c>
      <c r="Z173" s="21" t="e">
        <f>VLOOKUP(F173,'[6]chen TL'!$G$2:$U$65,15,0)</f>
        <v>#N/A</v>
      </c>
      <c r="AA173" s="21" t="e">
        <f>VLOOKUP(F173,'[6]chen TL'!$G$2:$X$65,18,0)</f>
        <v>#N/A</v>
      </c>
      <c r="AB173" s="21" t="e">
        <f>VLOOKUP(F173,'[6]chen TL'!$G$2:$AA$65,21,0)</f>
        <v>#N/A</v>
      </c>
      <c r="AC173" s="21" t="e">
        <f>VLOOKUP(F173,'[6]chen TL'!$G$2:$AD$65,24,0)</f>
        <v>#N/A</v>
      </c>
      <c r="AD173" s="21" t="e">
        <f>VLOOKUP(F173,'[6]chen TL'!$G$2:$AG$65,27,0)</f>
        <v>#N/A</v>
      </c>
      <c r="AE173" s="21" t="e">
        <f>VLOOKUP(F173,'[6]chen TL'!$G$2:$AW$65,43,0)</f>
        <v>#N/A</v>
      </c>
      <c r="AF173" s="24"/>
      <c r="AG173" s="2"/>
      <c r="AH173" s="25"/>
      <c r="AI173" s="25"/>
      <c r="AJ173" s="25"/>
      <c r="AK173" s="22" t="str">
        <f t="shared" si="17"/>
        <v xml:space="preserve"> </v>
      </c>
      <c r="AL173" s="22" t="str">
        <f t="shared" si="18"/>
        <v xml:space="preserve"> </v>
      </c>
      <c r="AM173" s="29" t="s">
        <v>38</v>
      </c>
      <c r="AN173" s="30" t="s">
        <v>35</v>
      </c>
      <c r="AO173" s="24" t="s">
        <v>34</v>
      </c>
      <c r="AP173" s="30" t="str">
        <f t="shared" si="21"/>
        <v>1996/QĐ-ĐHKT,ngày 27/05/2015 của Hiệu trưởng Trường ĐHKT-ĐHQGHN</v>
      </c>
      <c r="AQ173" s="30"/>
      <c r="AR173" s="30"/>
      <c r="AS173" s="19"/>
    </row>
    <row r="174" spans="1:45" s="54" customFormat="1" ht="57.75" customHeight="1" x14ac:dyDescent="0.25">
      <c r="A174" s="92"/>
      <c r="B174" s="21">
        <v>168</v>
      </c>
      <c r="C174" s="22" t="e">
        <f>VLOOKUP(F174,'[4]tong K24'!$B$7:$C$571,2,0)</f>
        <v>#N/A</v>
      </c>
      <c r="D174" s="3"/>
      <c r="E174" s="4"/>
      <c r="F174" s="23"/>
      <c r="G174" s="24"/>
      <c r="H174" s="22" t="e">
        <f>VLOOKUP(F174,'[4]tong K24'!$B$7:$I$571,8,0)</f>
        <v>#N/A</v>
      </c>
      <c r="I174" s="22" t="e">
        <f>VLOOKUP(F174,'[4]tong K24'!$B$7:$G$571,6,0)</f>
        <v>#N/A</v>
      </c>
      <c r="J174" s="25" t="e">
        <f>VLOOKUP(F174,'[5]tong thong qua'!$B$2:$I$173,8,0)</f>
        <v>#N/A</v>
      </c>
      <c r="K174" s="25" t="e">
        <f>VLOOKUP(F174,'[5]tong thong qua'!$B$2:$G$173,6,0)</f>
        <v>#N/A</v>
      </c>
      <c r="L174" s="25" t="e">
        <f>VLOOKUP(F174,'[5]tong thong qua'!$B$2:$J$173,9,0)</f>
        <v>#N/A</v>
      </c>
      <c r="M174" s="25" t="s">
        <v>98</v>
      </c>
      <c r="N174" s="25"/>
      <c r="O174" s="25" t="e">
        <f>VLOOKUP(F174,'[5]tong thong qua'!$B$2:$K$173,10,0)</f>
        <v>#N/A</v>
      </c>
      <c r="P174" s="25" t="e">
        <f>VLOOKUP(F174,'[5]tong thong qua'!$B$2:$M$173,12,0)</f>
        <v>#N/A</v>
      </c>
      <c r="Q174" s="25" t="e">
        <f>VLOOKUP(F174,'[5]tong thong qua'!$B$2:$N$173,13,0)</f>
        <v>#N/A</v>
      </c>
      <c r="R174" s="25" t="e">
        <f>VLOOKUP(F174,'[5]tong thong qua'!$B$2:$P$173,15,0)</f>
        <v>#N/A</v>
      </c>
      <c r="S174" s="26" t="e">
        <f>VLOOKUP(F174,'[6]chen TL'!$G$2:$AL$65,32,0)</f>
        <v>#N/A</v>
      </c>
      <c r="T174" s="26"/>
      <c r="U174" s="27" t="e">
        <f>VLOOKUP(F174,'[6]chen TL'!$G$2:$AO$65,35,0)</f>
        <v>#N/A</v>
      </c>
      <c r="V174" s="21" t="e">
        <f t="shared" si="20"/>
        <v>#N/A</v>
      </c>
      <c r="W174" s="25"/>
      <c r="X174" s="25"/>
      <c r="Y174" s="26" t="e">
        <f>VLOOKUP(F174,'[6]chen TL'!$G$2:$AT$66,40,0)</f>
        <v>#N/A</v>
      </c>
      <c r="Z174" s="21" t="e">
        <f>VLOOKUP(F174,'[6]chen TL'!$G$2:$U$65,15,0)</f>
        <v>#N/A</v>
      </c>
      <c r="AA174" s="21" t="e">
        <f>VLOOKUP(F174,'[6]chen TL'!$G$2:$X$65,18,0)</f>
        <v>#N/A</v>
      </c>
      <c r="AB174" s="21" t="e">
        <f>VLOOKUP(F174,'[6]chen TL'!$G$2:$AA$65,21,0)</f>
        <v>#N/A</v>
      </c>
      <c r="AC174" s="21" t="e">
        <f>VLOOKUP(F174,'[6]chen TL'!$G$2:$AD$65,24,0)</f>
        <v>#N/A</v>
      </c>
      <c r="AD174" s="21" t="e">
        <f>VLOOKUP(F174,'[6]chen TL'!$G$2:$AG$65,27,0)</f>
        <v>#N/A</v>
      </c>
      <c r="AE174" s="21" t="e">
        <f>VLOOKUP(F174,'[6]chen TL'!$G$2:$AW$65,43,0)</f>
        <v>#N/A</v>
      </c>
      <c r="AF174" s="24"/>
      <c r="AG174" s="2"/>
      <c r="AH174" s="25"/>
      <c r="AI174" s="25"/>
      <c r="AJ174" s="25"/>
      <c r="AK174" s="22" t="str">
        <f t="shared" si="17"/>
        <v xml:space="preserve"> </v>
      </c>
      <c r="AL174" s="22" t="str">
        <f t="shared" si="18"/>
        <v xml:space="preserve"> </v>
      </c>
      <c r="AM174" s="29" t="s">
        <v>38</v>
      </c>
      <c r="AN174" s="30" t="s">
        <v>35</v>
      </c>
      <c r="AO174" s="24" t="s">
        <v>34</v>
      </c>
      <c r="AP174" s="30" t="str">
        <f t="shared" si="21"/>
        <v>1996/QĐ-ĐHKT,ngày 27/05/2015 của Hiệu trưởng Trường ĐHKT-ĐHQGHN</v>
      </c>
      <c r="AQ174" s="35"/>
      <c r="AR174" s="5"/>
      <c r="AS174" s="19"/>
    </row>
    <row r="175" spans="1:45" s="54" customFormat="1" ht="57.75" customHeight="1" x14ac:dyDescent="0.25">
      <c r="A175" s="92"/>
      <c r="B175" s="21">
        <v>169</v>
      </c>
      <c r="C175" s="22" t="e">
        <f>VLOOKUP(F175,'[4]tong K24'!$B$7:$C$571,2,0)</f>
        <v>#N/A</v>
      </c>
      <c r="D175" s="3"/>
      <c r="E175" s="4"/>
      <c r="F175" s="23"/>
      <c r="G175" s="24"/>
      <c r="H175" s="22" t="e">
        <f>VLOOKUP(F175,'[4]tong K24'!$B$7:$I$571,8,0)</f>
        <v>#N/A</v>
      </c>
      <c r="I175" s="22" t="e">
        <f>VLOOKUP(F175,'[4]tong K24'!$B$7:$G$571,6,0)</f>
        <v>#N/A</v>
      </c>
      <c r="J175" s="25" t="e">
        <f>VLOOKUP(F175,'[5]tong thong qua'!$B$2:$I$173,8,0)</f>
        <v>#N/A</v>
      </c>
      <c r="K175" s="25" t="e">
        <f>VLOOKUP(F175,'[5]tong thong qua'!$B$2:$G$173,6,0)</f>
        <v>#N/A</v>
      </c>
      <c r="L175" s="25" t="e">
        <f>VLOOKUP(F175,'[5]tong thong qua'!$B$2:$J$173,9,0)</f>
        <v>#N/A</v>
      </c>
      <c r="M175" s="25" t="s">
        <v>103</v>
      </c>
      <c r="N175" s="25"/>
      <c r="O175" s="25" t="e">
        <f>VLOOKUP(F175,'[5]tong thong qua'!$B$2:$K$173,10,0)</f>
        <v>#N/A</v>
      </c>
      <c r="P175" s="25" t="e">
        <f>VLOOKUP(F175,'[5]tong thong qua'!$B$2:$M$173,12,0)</f>
        <v>#N/A</v>
      </c>
      <c r="Q175" s="25" t="e">
        <f>VLOOKUP(F175,'[5]tong thong qua'!$B$2:$N$173,13,0)</f>
        <v>#N/A</v>
      </c>
      <c r="R175" s="25" t="e">
        <f>VLOOKUP(F175,'[5]tong thong qua'!$B$2:$P$173,15,0)</f>
        <v>#N/A</v>
      </c>
      <c r="S175" s="26" t="e">
        <f>VLOOKUP(F175,'[6]chen TL'!$G$2:$AL$65,32,0)</f>
        <v>#N/A</v>
      </c>
      <c r="T175" s="26"/>
      <c r="U175" s="27" t="e">
        <f>VLOOKUP(F175,'[6]chen TL'!$G$2:$AO$65,35,0)</f>
        <v>#N/A</v>
      </c>
      <c r="V175" s="21" t="e">
        <f t="shared" si="20"/>
        <v>#N/A</v>
      </c>
      <c r="W175" s="25"/>
      <c r="X175" s="25"/>
      <c r="Y175" s="26" t="e">
        <f>VLOOKUP(F175,'[6]chen TL'!$G$2:$AT$66,40,0)</f>
        <v>#N/A</v>
      </c>
      <c r="Z175" s="21" t="e">
        <f>VLOOKUP(F175,'[6]chen TL'!$G$2:$U$65,15,0)</f>
        <v>#N/A</v>
      </c>
      <c r="AA175" s="21" t="e">
        <f>VLOOKUP(F175,'[6]chen TL'!$G$2:$X$65,18,0)</f>
        <v>#N/A</v>
      </c>
      <c r="AB175" s="21" t="e">
        <f>VLOOKUP(F175,'[6]chen TL'!$G$2:$AA$65,21,0)</f>
        <v>#N/A</v>
      </c>
      <c r="AC175" s="21" t="e">
        <f>VLOOKUP(F175,'[6]chen TL'!$G$2:$AD$65,24,0)</f>
        <v>#N/A</v>
      </c>
      <c r="AD175" s="21" t="e">
        <f>VLOOKUP(F175,'[6]chen TL'!$G$2:$AG$65,27,0)</f>
        <v>#N/A</v>
      </c>
      <c r="AE175" s="21" t="e">
        <f>VLOOKUP(F175,'[6]chen TL'!$G$2:$AW$65,43,0)</f>
        <v>#N/A</v>
      </c>
      <c r="AF175" s="24"/>
      <c r="AG175" s="2"/>
      <c r="AH175" s="25"/>
      <c r="AI175" s="25"/>
      <c r="AJ175" s="25" t="s">
        <v>115</v>
      </c>
      <c r="AK175" s="22" t="str">
        <f t="shared" si="17"/>
        <v xml:space="preserve"> </v>
      </c>
      <c r="AL175" s="22" t="str">
        <f t="shared" si="18"/>
        <v xml:space="preserve"> </v>
      </c>
      <c r="AM175" s="29" t="s">
        <v>38</v>
      </c>
      <c r="AN175" s="30" t="s">
        <v>35</v>
      </c>
      <c r="AO175" s="24" t="s">
        <v>34</v>
      </c>
      <c r="AP175" s="30" t="str">
        <f t="shared" si="21"/>
        <v>1996/QĐ-ĐHKT,ngày 27/05/2015 của Hiệu trưởng Trường ĐHKT-ĐHQGHN</v>
      </c>
      <c r="AQ175" s="35"/>
      <c r="AR175" s="5"/>
      <c r="AS175" s="19"/>
    </row>
    <row r="176" spans="1:45" s="86" customFormat="1" ht="57.75" customHeight="1" x14ac:dyDescent="0.25">
      <c r="A176" s="93"/>
      <c r="B176" s="21">
        <v>170</v>
      </c>
      <c r="C176" s="22" t="e">
        <f>VLOOKUP(F176,'[4]tong K24'!$B$7:$C$571,2,0)</f>
        <v>#N/A</v>
      </c>
      <c r="D176" s="3"/>
      <c r="E176" s="4"/>
      <c r="F176" s="23"/>
      <c r="G176" s="24"/>
      <c r="H176" s="22" t="e">
        <f>VLOOKUP(F176,'[4]tong K24'!$B$7:$I$571,8,0)</f>
        <v>#N/A</v>
      </c>
      <c r="I176" s="22" t="e">
        <f>VLOOKUP(F176,'[4]tong K24'!$B$7:$G$571,6,0)</f>
        <v>#N/A</v>
      </c>
      <c r="J176" s="25" t="e">
        <f>VLOOKUP(F176,'[5]tong thong qua'!$B$2:$I$173,8,0)</f>
        <v>#N/A</v>
      </c>
      <c r="K176" s="25" t="e">
        <f>VLOOKUP(F176,'[5]tong thong qua'!$B$2:$G$173,6,0)</f>
        <v>#N/A</v>
      </c>
      <c r="L176" s="25" t="e">
        <f>VLOOKUP(F176,'[5]tong thong qua'!$B$2:$J$173,9,0)</f>
        <v>#N/A</v>
      </c>
      <c r="M176" s="25" t="s">
        <v>102</v>
      </c>
      <c r="N176" s="25"/>
      <c r="O176" s="25" t="e">
        <f>VLOOKUP(F176,'[5]tong thong qua'!$B$2:$K$173,10,0)</f>
        <v>#N/A</v>
      </c>
      <c r="P176" s="25" t="e">
        <f>VLOOKUP(F176,'[5]tong thong qua'!$B$2:$M$173,12,0)</f>
        <v>#N/A</v>
      </c>
      <c r="Q176" s="25" t="e">
        <f>VLOOKUP(F176,'[5]tong thong qua'!$B$2:$N$173,13,0)</f>
        <v>#N/A</v>
      </c>
      <c r="R176" s="25" t="e">
        <f>VLOOKUP(F176,'[5]tong thong qua'!$B$2:$P$173,15,0)</f>
        <v>#N/A</v>
      </c>
      <c r="S176" s="26" t="e">
        <f>VLOOKUP(F176,'[6]chen TL'!$G$2:$AL$65,32,0)</f>
        <v>#N/A</v>
      </c>
      <c r="T176" s="26"/>
      <c r="U176" s="27" t="e">
        <f>VLOOKUP(F176,'[6]chen TL'!$G$2:$AO$65,35,0)</f>
        <v>#N/A</v>
      </c>
      <c r="V176" s="21" t="e">
        <f t="shared" si="20"/>
        <v>#N/A</v>
      </c>
      <c r="W176" s="25"/>
      <c r="X176" s="25"/>
      <c r="Y176" s="26" t="e">
        <f>VLOOKUP(F176,'[6]chen TL'!$G$2:$AT$66,40,0)</f>
        <v>#N/A</v>
      </c>
      <c r="Z176" s="21" t="e">
        <f>VLOOKUP(F176,'[6]chen TL'!$G$2:$U$65,15,0)</f>
        <v>#N/A</v>
      </c>
      <c r="AA176" s="21" t="e">
        <f>VLOOKUP(F176,'[6]chen TL'!$G$2:$X$65,18,0)</f>
        <v>#N/A</v>
      </c>
      <c r="AB176" s="21" t="e">
        <f>VLOOKUP(F176,'[6]chen TL'!$G$2:$AA$65,21,0)</f>
        <v>#N/A</v>
      </c>
      <c r="AC176" s="21" t="e">
        <f>VLOOKUP(F176,'[6]chen TL'!$G$2:$AD$65,24,0)</f>
        <v>#N/A</v>
      </c>
      <c r="AD176" s="21" t="e">
        <f>VLOOKUP(F176,'[6]chen TL'!$G$2:$AG$65,27,0)</f>
        <v>#N/A</v>
      </c>
      <c r="AE176" s="21" t="e">
        <f>VLOOKUP(F176,'[6]chen TL'!$G$2:$AW$65,43,0)</f>
        <v>#N/A</v>
      </c>
      <c r="AF176" s="24"/>
      <c r="AG176" s="2"/>
      <c r="AH176" s="25"/>
      <c r="AI176" s="25"/>
      <c r="AJ176" s="25"/>
      <c r="AK176" s="22" t="str">
        <f t="shared" si="17"/>
        <v xml:space="preserve"> </v>
      </c>
      <c r="AL176" s="22" t="str">
        <f t="shared" si="18"/>
        <v xml:space="preserve"> </v>
      </c>
      <c r="AM176" s="29" t="s">
        <v>38</v>
      </c>
      <c r="AN176" s="30" t="s">
        <v>35</v>
      </c>
      <c r="AO176" s="24" t="s">
        <v>34</v>
      </c>
      <c r="AP176" s="30" t="str">
        <f t="shared" si="21"/>
        <v>1996/QĐ-ĐHKT,ngày 27/05/2015 của Hiệu trưởng Trường ĐHKT-ĐHQGHN</v>
      </c>
      <c r="AQ176" s="35"/>
      <c r="AR176" s="5"/>
      <c r="AS176" s="85"/>
    </row>
    <row r="177" spans="1:45" s="86" customFormat="1" ht="57.75" customHeight="1" x14ac:dyDescent="0.25">
      <c r="A177" s="93"/>
      <c r="B177" s="21">
        <v>171</v>
      </c>
      <c r="C177" s="22" t="e">
        <f>VLOOKUP(F177,'[4]tong K24'!$B$7:$C$571,2,0)</f>
        <v>#N/A</v>
      </c>
      <c r="D177" s="3"/>
      <c r="E177" s="4"/>
      <c r="F177" s="23"/>
      <c r="G177" s="24"/>
      <c r="H177" s="22" t="e">
        <f>VLOOKUP(F177,'[4]tong K24'!$B$7:$I$571,8,0)</f>
        <v>#N/A</v>
      </c>
      <c r="I177" s="22" t="e">
        <f>VLOOKUP(F177,'[4]tong K24'!$B$7:$G$571,6,0)</f>
        <v>#N/A</v>
      </c>
      <c r="J177" s="25" t="e">
        <f>VLOOKUP(F177,'[5]tong thong qua'!$B$2:$I$173,8,0)</f>
        <v>#N/A</v>
      </c>
      <c r="K177" s="25" t="e">
        <f>VLOOKUP(F177,'[5]tong thong qua'!$B$2:$G$173,6,0)</f>
        <v>#N/A</v>
      </c>
      <c r="L177" s="25" t="e">
        <f>VLOOKUP(F177,'[5]tong thong qua'!$B$2:$J$173,9,0)</f>
        <v>#N/A</v>
      </c>
      <c r="M177" s="25" t="s">
        <v>98</v>
      </c>
      <c r="N177" s="25"/>
      <c r="O177" s="25" t="e">
        <f>VLOOKUP(F177,'[5]tong thong qua'!$B$2:$K$173,10,0)</f>
        <v>#N/A</v>
      </c>
      <c r="P177" s="25" t="e">
        <f>VLOOKUP(F177,'[5]tong thong qua'!$B$2:$M$173,12,0)</f>
        <v>#N/A</v>
      </c>
      <c r="Q177" s="25" t="e">
        <f>VLOOKUP(F177,'[5]tong thong qua'!$B$2:$N$173,13,0)</f>
        <v>#N/A</v>
      </c>
      <c r="R177" s="25" t="e">
        <f>VLOOKUP(F177,'[5]tong thong qua'!$B$2:$P$173,15,0)</f>
        <v>#N/A</v>
      </c>
      <c r="S177" s="26" t="e">
        <f>VLOOKUP(F177,'[6]chen TL'!$G$2:$AL$65,32,0)</f>
        <v>#N/A</v>
      </c>
      <c r="T177" s="26"/>
      <c r="U177" s="27" t="e">
        <f>VLOOKUP(F177,'[6]chen TL'!$G$2:$AO$65,35,0)</f>
        <v>#N/A</v>
      </c>
      <c r="V177" s="21" t="e">
        <f t="shared" si="20"/>
        <v>#N/A</v>
      </c>
      <c r="W177" s="25"/>
      <c r="X177" s="25"/>
      <c r="Y177" s="26" t="e">
        <f>VLOOKUP(F177,'[6]chen TL'!$G$2:$AT$66,40,0)</f>
        <v>#N/A</v>
      </c>
      <c r="Z177" s="21" t="e">
        <f>VLOOKUP(F177,'[6]chen TL'!$G$2:$U$65,15,0)</f>
        <v>#N/A</v>
      </c>
      <c r="AA177" s="21" t="e">
        <f>VLOOKUP(F177,'[6]chen TL'!$G$2:$X$65,18,0)</f>
        <v>#N/A</v>
      </c>
      <c r="AB177" s="21" t="e">
        <f>VLOOKUP(F177,'[6]chen TL'!$G$2:$AA$65,21,0)</f>
        <v>#N/A</v>
      </c>
      <c r="AC177" s="21" t="e">
        <f>VLOOKUP(F177,'[6]chen TL'!$G$2:$AD$65,24,0)</f>
        <v>#N/A</v>
      </c>
      <c r="AD177" s="21" t="e">
        <f>VLOOKUP(F177,'[6]chen TL'!$G$2:$AG$65,27,0)</f>
        <v>#N/A</v>
      </c>
      <c r="AE177" s="21" t="e">
        <f>VLOOKUP(F177,'[6]chen TL'!$G$2:$AW$65,43,0)</f>
        <v>#N/A</v>
      </c>
      <c r="AF177" s="24"/>
      <c r="AG177" s="2"/>
      <c r="AH177" s="25"/>
      <c r="AI177" s="25"/>
      <c r="AJ177" s="25"/>
      <c r="AK177" s="22" t="str">
        <f t="shared" si="17"/>
        <v xml:space="preserve"> </v>
      </c>
      <c r="AL177" s="22" t="str">
        <f t="shared" si="18"/>
        <v xml:space="preserve"> </v>
      </c>
      <c r="AM177" s="29" t="s">
        <v>38</v>
      </c>
      <c r="AN177" s="30" t="s">
        <v>35</v>
      </c>
      <c r="AO177" s="24" t="s">
        <v>34</v>
      </c>
      <c r="AP177" s="30" t="str">
        <f t="shared" si="21"/>
        <v>1996/QĐ-ĐHKT,ngày 27/05/2015 của Hiệu trưởng Trường ĐHKT-ĐHQGHN</v>
      </c>
      <c r="AQ177" s="35"/>
      <c r="AR177" s="5"/>
      <c r="AS177" s="85"/>
    </row>
    <row r="178" spans="1:45" s="86" customFormat="1" ht="57.75" customHeight="1" x14ac:dyDescent="0.25">
      <c r="A178" s="93"/>
      <c r="B178" s="21">
        <v>172</v>
      </c>
      <c r="C178" s="22" t="e">
        <f>VLOOKUP(F178,'[4]tong K24'!$B$7:$C$571,2,0)</f>
        <v>#N/A</v>
      </c>
      <c r="D178" s="3"/>
      <c r="E178" s="4"/>
      <c r="F178" s="23"/>
      <c r="G178" s="24"/>
      <c r="H178" s="22" t="e">
        <f>VLOOKUP(F178,'[4]tong K24'!$B$7:$I$571,8,0)</f>
        <v>#N/A</v>
      </c>
      <c r="I178" s="22" t="e">
        <f>VLOOKUP(F178,'[4]tong K24'!$B$7:$G$571,6,0)</f>
        <v>#N/A</v>
      </c>
      <c r="J178" s="25" t="e">
        <f>VLOOKUP(F178,'[5]tong thong qua'!$B$2:$I$173,8,0)</f>
        <v>#N/A</v>
      </c>
      <c r="K178" s="25" t="e">
        <f>VLOOKUP(F178,'[5]tong thong qua'!$B$2:$G$173,6,0)</f>
        <v>#N/A</v>
      </c>
      <c r="L178" s="25" t="e">
        <f>VLOOKUP(F178,'[5]tong thong qua'!$B$2:$J$173,9,0)</f>
        <v>#N/A</v>
      </c>
      <c r="M178" s="25" t="s">
        <v>103</v>
      </c>
      <c r="N178" s="25"/>
      <c r="O178" s="25" t="e">
        <f>VLOOKUP(F178,'[5]tong thong qua'!$B$2:$K$173,10,0)</f>
        <v>#N/A</v>
      </c>
      <c r="P178" s="25" t="e">
        <f>VLOOKUP(F178,'[5]tong thong qua'!$B$2:$M$173,12,0)</f>
        <v>#N/A</v>
      </c>
      <c r="Q178" s="25" t="e">
        <f>VLOOKUP(F178,'[5]tong thong qua'!$B$2:$N$173,13,0)</f>
        <v>#N/A</v>
      </c>
      <c r="R178" s="25" t="e">
        <f>VLOOKUP(F178,'[5]tong thong qua'!$B$2:$P$173,15,0)</f>
        <v>#N/A</v>
      </c>
      <c r="S178" s="26" t="e">
        <f>VLOOKUP(F178,'[6]chen TL'!$G$2:$AL$65,32,0)</f>
        <v>#N/A</v>
      </c>
      <c r="T178" s="26"/>
      <c r="U178" s="27" t="e">
        <f>VLOOKUP(F178,'[6]chen TL'!$G$2:$AO$65,35,0)</f>
        <v>#N/A</v>
      </c>
      <c r="V178" s="21" t="e">
        <f t="shared" si="20"/>
        <v>#N/A</v>
      </c>
      <c r="W178" s="25"/>
      <c r="X178" s="25"/>
      <c r="Y178" s="26" t="e">
        <f>VLOOKUP(F178,'[6]chen TL'!$G$2:$AT$66,40,0)</f>
        <v>#N/A</v>
      </c>
      <c r="Z178" s="21" t="e">
        <f>VLOOKUP(F178,'[6]chen TL'!$G$2:$U$65,15,0)</f>
        <v>#N/A</v>
      </c>
      <c r="AA178" s="21" t="e">
        <f>VLOOKUP(F178,'[6]chen TL'!$G$2:$X$65,18,0)</f>
        <v>#N/A</v>
      </c>
      <c r="AB178" s="21" t="e">
        <f>VLOOKUP(F178,'[6]chen TL'!$G$2:$AA$65,21,0)</f>
        <v>#N/A</v>
      </c>
      <c r="AC178" s="21" t="e">
        <f>VLOOKUP(F178,'[6]chen TL'!$G$2:$AD$65,24,0)</f>
        <v>#N/A</v>
      </c>
      <c r="AD178" s="21" t="e">
        <f>VLOOKUP(F178,'[6]chen TL'!$G$2:$AG$65,27,0)</f>
        <v>#N/A</v>
      </c>
      <c r="AE178" s="21" t="e">
        <f>VLOOKUP(F178,'[6]chen TL'!$G$2:$AW$65,43,0)</f>
        <v>#N/A</v>
      </c>
      <c r="AF178" s="24"/>
      <c r="AG178" s="2"/>
      <c r="AH178" s="25"/>
      <c r="AI178" s="25"/>
      <c r="AJ178" s="25"/>
      <c r="AK178" s="22" t="str">
        <f t="shared" si="17"/>
        <v xml:space="preserve"> </v>
      </c>
      <c r="AL178" s="22" t="str">
        <f t="shared" si="18"/>
        <v xml:space="preserve"> </v>
      </c>
      <c r="AM178" s="29" t="s">
        <v>38</v>
      </c>
      <c r="AN178" s="30" t="s">
        <v>35</v>
      </c>
      <c r="AO178" s="24" t="s">
        <v>34</v>
      </c>
      <c r="AP178" s="30" t="str">
        <f t="shared" si="21"/>
        <v>1996/QĐ-ĐHKT,ngày 27/05/2015 của Hiệu trưởng Trường ĐHKT-ĐHQGHN</v>
      </c>
      <c r="AQ178" s="35"/>
      <c r="AR178" s="5"/>
      <c r="AS178" s="85"/>
    </row>
    <row r="179" spans="1:45" s="86" customFormat="1" ht="57.75" customHeight="1" x14ac:dyDescent="0.25">
      <c r="A179" s="93"/>
      <c r="B179" s="21">
        <v>173</v>
      </c>
      <c r="C179" s="22" t="e">
        <f>VLOOKUP(F179,'[4]tong K24'!$B$7:$C$571,2,0)</f>
        <v>#N/A</v>
      </c>
      <c r="D179" s="3"/>
      <c r="E179" s="4"/>
      <c r="F179" s="23"/>
      <c r="G179" s="24"/>
      <c r="H179" s="22" t="e">
        <f>VLOOKUP(F179,'[4]tong K24'!$B$7:$I$571,8,0)</f>
        <v>#N/A</v>
      </c>
      <c r="I179" s="22" t="e">
        <f>VLOOKUP(F179,'[4]tong K24'!$B$7:$G$571,6,0)</f>
        <v>#N/A</v>
      </c>
      <c r="J179" s="25" t="e">
        <f>VLOOKUP(F179,'[5]tong thong qua'!$B$2:$I$173,8,0)</f>
        <v>#N/A</v>
      </c>
      <c r="K179" s="25" t="e">
        <f>VLOOKUP(F179,'[5]tong thong qua'!$B$2:$G$173,6,0)</f>
        <v>#N/A</v>
      </c>
      <c r="L179" s="25" t="e">
        <f>VLOOKUP(F179,'[5]tong thong qua'!$B$2:$J$173,9,0)</f>
        <v>#N/A</v>
      </c>
      <c r="M179" s="25" t="s">
        <v>103</v>
      </c>
      <c r="N179" s="25"/>
      <c r="O179" s="25" t="e">
        <f>VLOOKUP(F179,'[5]tong thong qua'!$B$2:$K$173,10,0)</f>
        <v>#N/A</v>
      </c>
      <c r="P179" s="25" t="e">
        <f>VLOOKUP(F179,'[5]tong thong qua'!$B$2:$M$173,12,0)</f>
        <v>#N/A</v>
      </c>
      <c r="Q179" s="25" t="e">
        <f>VLOOKUP(F179,'[5]tong thong qua'!$B$2:$N$173,13,0)</f>
        <v>#N/A</v>
      </c>
      <c r="R179" s="25" t="e">
        <f>VLOOKUP(F179,'[5]tong thong qua'!$B$2:$P$173,15,0)</f>
        <v>#N/A</v>
      </c>
      <c r="S179" s="26" t="e">
        <f>VLOOKUP(F179,'[6]chen TL'!$G$2:$AL$65,32,0)</f>
        <v>#N/A</v>
      </c>
      <c r="T179" s="26"/>
      <c r="U179" s="27" t="e">
        <f>VLOOKUP(F179,'[6]chen TL'!$G$2:$AO$65,35,0)</f>
        <v>#N/A</v>
      </c>
      <c r="V179" s="21" t="e">
        <f t="shared" si="20"/>
        <v>#N/A</v>
      </c>
      <c r="W179" s="25"/>
      <c r="X179" s="25"/>
      <c r="Y179" s="26" t="e">
        <f>VLOOKUP(F179,'[6]chen TL'!$G$2:$AT$66,40,0)</f>
        <v>#N/A</v>
      </c>
      <c r="Z179" s="21" t="e">
        <f>VLOOKUP(F179,'[6]chen TL'!$G$2:$U$65,15,0)</f>
        <v>#N/A</v>
      </c>
      <c r="AA179" s="21" t="e">
        <f>VLOOKUP(F179,'[6]chen TL'!$G$2:$X$65,18,0)</f>
        <v>#N/A</v>
      </c>
      <c r="AB179" s="21" t="e">
        <f>VLOOKUP(F179,'[6]chen TL'!$G$2:$AA$65,21,0)</f>
        <v>#N/A</v>
      </c>
      <c r="AC179" s="21" t="e">
        <f>VLOOKUP(F179,'[6]chen TL'!$G$2:$AD$65,24,0)</f>
        <v>#N/A</v>
      </c>
      <c r="AD179" s="21" t="e">
        <f>VLOOKUP(F179,'[6]chen TL'!$G$2:$AG$65,27,0)</f>
        <v>#N/A</v>
      </c>
      <c r="AE179" s="21" t="e">
        <f>VLOOKUP(F179,'[6]chen TL'!$G$2:$AW$65,43,0)</f>
        <v>#N/A</v>
      </c>
      <c r="AF179" s="24"/>
      <c r="AG179" s="2"/>
      <c r="AH179" s="25"/>
      <c r="AI179" s="25"/>
      <c r="AJ179" s="25"/>
      <c r="AK179" s="22" t="str">
        <f t="shared" si="17"/>
        <v xml:space="preserve"> </v>
      </c>
      <c r="AL179" s="22" t="str">
        <f t="shared" si="18"/>
        <v xml:space="preserve"> </v>
      </c>
      <c r="AM179" s="29" t="s">
        <v>38</v>
      </c>
      <c r="AN179" s="30" t="s">
        <v>35</v>
      </c>
      <c r="AO179" s="24" t="s">
        <v>34</v>
      </c>
      <c r="AP179" s="30" t="str">
        <f t="shared" si="21"/>
        <v>1996/QĐ-ĐHKT,ngày 27/05/2015 của Hiệu trưởng Trường ĐHKT-ĐHQGHN</v>
      </c>
      <c r="AQ179" s="35"/>
      <c r="AR179" s="5"/>
      <c r="AS179" s="85"/>
    </row>
    <row r="180" spans="1:45" s="54" customFormat="1" ht="57.75" customHeight="1" x14ac:dyDescent="0.25">
      <c r="A180" s="92"/>
      <c r="B180" s="21">
        <v>174</v>
      </c>
      <c r="C180" s="22" t="e">
        <f>VLOOKUP(F180,'[4]tong K24'!$B$7:$C$571,2,0)</f>
        <v>#N/A</v>
      </c>
      <c r="D180" s="3"/>
      <c r="E180" s="4"/>
      <c r="F180" s="23"/>
      <c r="G180" s="24"/>
      <c r="H180" s="22" t="e">
        <f>VLOOKUP(F180,'[4]tong K24'!$B$7:$I$571,8,0)</f>
        <v>#N/A</v>
      </c>
      <c r="I180" s="22" t="e">
        <f>VLOOKUP(F180,'[4]tong K24'!$B$7:$G$571,6,0)</f>
        <v>#N/A</v>
      </c>
      <c r="J180" s="25" t="e">
        <f>VLOOKUP(F180,'[5]tong thong qua'!$B$2:$I$173,8,0)</f>
        <v>#N/A</v>
      </c>
      <c r="K180" s="25" t="e">
        <f>VLOOKUP(F180,'[5]tong thong qua'!$B$2:$G$173,6,0)</f>
        <v>#N/A</v>
      </c>
      <c r="L180" s="25" t="e">
        <f>VLOOKUP(F180,'[5]tong thong qua'!$B$2:$J$173,9,0)</f>
        <v>#N/A</v>
      </c>
      <c r="M180" s="25" t="s">
        <v>103</v>
      </c>
      <c r="N180" s="25"/>
      <c r="O180" s="25" t="e">
        <f>VLOOKUP(F180,'[5]tong thong qua'!$B$2:$K$173,10,0)</f>
        <v>#N/A</v>
      </c>
      <c r="P180" s="25" t="e">
        <f>VLOOKUP(F180,'[5]tong thong qua'!$B$2:$M$173,12,0)</f>
        <v>#N/A</v>
      </c>
      <c r="Q180" s="25" t="e">
        <f>VLOOKUP(F180,'[5]tong thong qua'!$B$2:$N$173,13,0)</f>
        <v>#N/A</v>
      </c>
      <c r="R180" s="25" t="e">
        <f>VLOOKUP(F180,'[5]tong thong qua'!$B$2:$P$173,15,0)</f>
        <v>#N/A</v>
      </c>
      <c r="S180" s="26" t="e">
        <f>VLOOKUP(F180,'[6]chen TL'!$G$2:$AL$65,32,0)</f>
        <v>#N/A</v>
      </c>
      <c r="T180" s="26"/>
      <c r="U180" s="27" t="e">
        <f>VLOOKUP(F180,'[6]chen TL'!$G$2:$AO$65,35,0)</f>
        <v>#N/A</v>
      </c>
      <c r="V180" s="21" t="e">
        <f t="shared" si="20"/>
        <v>#N/A</v>
      </c>
      <c r="W180" s="25"/>
      <c r="X180" s="25"/>
      <c r="Y180" s="26" t="e">
        <f>VLOOKUP(F180,'[6]chen TL'!$G$2:$AT$66,40,0)</f>
        <v>#N/A</v>
      </c>
      <c r="Z180" s="21" t="e">
        <f>VLOOKUP(F180,'[6]chen TL'!$G$2:$U$65,15,0)</f>
        <v>#N/A</v>
      </c>
      <c r="AA180" s="21" t="e">
        <f>VLOOKUP(F180,'[6]chen TL'!$G$2:$X$65,18,0)</f>
        <v>#N/A</v>
      </c>
      <c r="AB180" s="21" t="e">
        <f>VLOOKUP(F180,'[6]chen TL'!$G$2:$AA$65,21,0)</f>
        <v>#N/A</v>
      </c>
      <c r="AC180" s="21" t="e">
        <f>VLOOKUP(F180,'[6]chen TL'!$G$2:$AD$65,24,0)</f>
        <v>#N/A</v>
      </c>
      <c r="AD180" s="21" t="e">
        <f>VLOOKUP(F180,'[6]chen TL'!$G$2:$AG$65,27,0)</f>
        <v>#N/A</v>
      </c>
      <c r="AE180" s="21" t="e">
        <f>VLOOKUP(F180,'[6]chen TL'!$G$2:$AW$65,43,0)</f>
        <v>#N/A</v>
      </c>
      <c r="AF180" s="24"/>
      <c r="AG180" s="2"/>
      <c r="AH180" s="25"/>
      <c r="AI180" s="25"/>
      <c r="AJ180" s="25"/>
      <c r="AK180" s="22" t="str">
        <f t="shared" si="17"/>
        <v xml:space="preserve"> </v>
      </c>
      <c r="AL180" s="22" t="str">
        <f t="shared" si="18"/>
        <v xml:space="preserve"> </v>
      </c>
      <c r="AM180" s="29" t="s">
        <v>38</v>
      </c>
      <c r="AN180" s="30" t="s">
        <v>35</v>
      </c>
      <c r="AO180" s="24" t="s">
        <v>34</v>
      </c>
      <c r="AP180" s="30" t="str">
        <f t="shared" si="21"/>
        <v>1996/QĐ-ĐHKT,ngày 27/05/2015 của Hiệu trưởng Trường ĐHKT-ĐHQGHN</v>
      </c>
      <c r="AQ180" s="30"/>
      <c r="AR180" s="30"/>
      <c r="AS180" s="19"/>
    </row>
    <row r="181" spans="1:45" s="54" customFormat="1" ht="57.75" customHeight="1" x14ac:dyDescent="0.25">
      <c r="A181" s="92"/>
      <c r="B181" s="21">
        <v>175</v>
      </c>
      <c r="C181" s="22" t="e">
        <f>VLOOKUP(F181,'[4]tong K24'!$B$7:$C$571,2,0)</f>
        <v>#N/A</v>
      </c>
      <c r="D181" s="3"/>
      <c r="E181" s="4"/>
      <c r="F181" s="23"/>
      <c r="G181" s="24"/>
      <c r="H181" s="22" t="e">
        <f>VLOOKUP(F181,'[4]tong K24'!$B$7:$I$571,8,0)</f>
        <v>#N/A</v>
      </c>
      <c r="I181" s="22" t="e">
        <f>VLOOKUP(F181,'[4]tong K24'!$B$7:$G$571,6,0)</f>
        <v>#N/A</v>
      </c>
      <c r="J181" s="25" t="e">
        <f>VLOOKUP(F181,'[5]tong thong qua'!$B$2:$I$173,8,0)</f>
        <v>#N/A</v>
      </c>
      <c r="K181" s="25" t="e">
        <f>VLOOKUP(F181,'[5]tong thong qua'!$B$2:$G$173,6,0)</f>
        <v>#N/A</v>
      </c>
      <c r="L181" s="25" t="e">
        <f>VLOOKUP(F181,'[5]tong thong qua'!$B$2:$J$173,9,0)</f>
        <v>#N/A</v>
      </c>
      <c r="M181" s="25" t="s">
        <v>102</v>
      </c>
      <c r="N181" s="25"/>
      <c r="O181" s="25" t="e">
        <f>VLOOKUP(F181,'[5]tong thong qua'!$B$2:$K$173,10,0)</f>
        <v>#N/A</v>
      </c>
      <c r="P181" s="25" t="e">
        <f>VLOOKUP(F181,'[5]tong thong qua'!$B$2:$M$173,12,0)</f>
        <v>#N/A</v>
      </c>
      <c r="Q181" s="25" t="e">
        <f>VLOOKUP(F181,'[5]tong thong qua'!$B$2:$N$173,13,0)</f>
        <v>#N/A</v>
      </c>
      <c r="R181" s="25" t="e">
        <f>VLOOKUP(F181,'[5]tong thong qua'!$B$2:$P$173,15,0)</f>
        <v>#N/A</v>
      </c>
      <c r="S181" s="26" t="e">
        <f>VLOOKUP(F181,'[6]chen TL'!$G$2:$AL$65,32,0)</f>
        <v>#N/A</v>
      </c>
      <c r="T181" s="26"/>
      <c r="U181" s="27" t="e">
        <f>VLOOKUP(F181,'[6]chen TL'!$G$2:$AO$65,35,0)</f>
        <v>#N/A</v>
      </c>
      <c r="V181" s="21" t="e">
        <f t="shared" si="20"/>
        <v>#N/A</v>
      </c>
      <c r="W181" s="25"/>
      <c r="X181" s="25"/>
      <c r="Y181" s="26" t="e">
        <f>VLOOKUP(F181,'[6]chen TL'!$G$2:$AT$66,40,0)</f>
        <v>#N/A</v>
      </c>
      <c r="Z181" s="21" t="e">
        <f>VLOOKUP(F181,'[6]chen TL'!$G$2:$U$65,15,0)</f>
        <v>#N/A</v>
      </c>
      <c r="AA181" s="21" t="e">
        <f>VLOOKUP(F181,'[6]chen TL'!$G$2:$X$65,18,0)</f>
        <v>#N/A</v>
      </c>
      <c r="AB181" s="21" t="e">
        <f>VLOOKUP(F181,'[6]chen TL'!$G$2:$AA$65,21,0)</f>
        <v>#N/A</v>
      </c>
      <c r="AC181" s="21" t="e">
        <f>VLOOKUP(F181,'[6]chen TL'!$G$2:$AD$65,24,0)</f>
        <v>#N/A</v>
      </c>
      <c r="AD181" s="21" t="e">
        <f>VLOOKUP(F181,'[6]chen TL'!$G$2:$AG$65,27,0)</f>
        <v>#N/A</v>
      </c>
      <c r="AE181" s="21" t="e">
        <f>VLOOKUP(F181,'[6]chen TL'!$G$2:$AW$65,43,0)</f>
        <v>#N/A</v>
      </c>
      <c r="AF181" s="24"/>
      <c r="AG181" s="2"/>
      <c r="AH181" s="25"/>
      <c r="AI181" s="25"/>
      <c r="AJ181" s="25"/>
      <c r="AK181" s="22" t="str">
        <f t="shared" si="17"/>
        <v xml:space="preserve"> </v>
      </c>
      <c r="AL181" s="22" t="str">
        <f t="shared" si="18"/>
        <v xml:space="preserve"> </v>
      </c>
      <c r="AM181" s="29" t="s">
        <v>38</v>
      </c>
      <c r="AN181" s="30" t="s">
        <v>35</v>
      </c>
      <c r="AO181" s="24" t="s">
        <v>34</v>
      </c>
      <c r="AP181" s="30" t="str">
        <f t="shared" si="21"/>
        <v>1996/QĐ-ĐHKT,ngày 27/05/2015 của Hiệu trưởng Trường ĐHKT-ĐHQGHN</v>
      </c>
      <c r="AQ181" s="30"/>
      <c r="AR181" s="30"/>
      <c r="AS181" s="19"/>
    </row>
    <row r="182" spans="1:45" ht="36.75" customHeight="1" x14ac:dyDescent="0.25">
      <c r="B182" s="190" t="s">
        <v>129</v>
      </c>
      <c r="C182" s="190"/>
      <c r="D182" s="190"/>
      <c r="E182" s="190"/>
      <c r="F182" s="190"/>
      <c r="G182" s="18"/>
      <c r="H182" s="31"/>
      <c r="I182" s="18"/>
      <c r="J182" s="18"/>
      <c r="K182" s="18"/>
      <c r="L182" s="18"/>
      <c r="M182" s="18"/>
      <c r="N182" s="18"/>
      <c r="O182" s="31"/>
      <c r="P182" s="18"/>
      <c r="Q182" s="18"/>
      <c r="R182" s="18"/>
      <c r="S182" s="36"/>
      <c r="T182" s="18"/>
      <c r="U182" s="18"/>
      <c r="V182" s="18"/>
      <c r="W182" s="18"/>
      <c r="X182" s="18"/>
      <c r="Y182" s="18"/>
      <c r="Z182" s="18"/>
      <c r="AA182" s="18"/>
      <c r="AB182" s="18"/>
      <c r="AC182" s="18"/>
      <c r="AD182" s="18"/>
      <c r="AE182" s="18"/>
      <c r="AF182" s="18"/>
      <c r="AG182" s="18"/>
      <c r="AH182" s="18"/>
    </row>
    <row r="183" spans="1:45" x14ac:dyDescent="0.25">
      <c r="B183" s="18"/>
      <c r="C183" s="18"/>
      <c r="D183" s="37"/>
      <c r="E183" s="37"/>
      <c r="F183" s="18"/>
      <c r="G183" s="18"/>
      <c r="H183" s="18"/>
      <c r="I183" s="18"/>
      <c r="J183" s="18"/>
      <c r="K183" s="18"/>
      <c r="L183" s="18"/>
      <c r="M183" s="18"/>
      <c r="N183" s="18"/>
      <c r="O183" s="31"/>
      <c r="P183" s="18"/>
      <c r="Q183" s="18"/>
      <c r="R183" s="18"/>
      <c r="S183" s="36"/>
      <c r="T183" s="18"/>
      <c r="U183" s="18"/>
      <c r="V183" s="18"/>
      <c r="W183" s="18"/>
      <c r="X183" s="18"/>
      <c r="Y183" s="18"/>
      <c r="Z183" s="18"/>
      <c r="AA183" s="18"/>
      <c r="AB183" s="18"/>
      <c r="AC183" s="18"/>
      <c r="AD183" s="18"/>
      <c r="AE183" s="18"/>
      <c r="AF183" s="18"/>
      <c r="AG183" s="18"/>
      <c r="AH183" s="18"/>
    </row>
    <row r="184" spans="1:45" x14ac:dyDescent="0.25">
      <c r="B184" s="18"/>
      <c r="C184" s="18"/>
      <c r="D184" s="37"/>
      <c r="E184" s="37"/>
      <c r="F184" s="18"/>
      <c r="G184" s="18"/>
      <c r="H184" s="18"/>
      <c r="I184" s="18"/>
      <c r="J184" s="18"/>
      <c r="K184" s="18"/>
      <c r="L184" s="18"/>
      <c r="M184" s="18"/>
      <c r="N184" s="18"/>
      <c r="O184" s="31"/>
      <c r="P184" s="18"/>
      <c r="Q184" s="18"/>
      <c r="R184" s="18"/>
      <c r="S184" s="36"/>
      <c r="T184" s="18"/>
      <c r="U184" s="18"/>
      <c r="V184" s="18"/>
      <c r="W184" s="18"/>
      <c r="X184" s="18"/>
      <c r="Y184" s="18"/>
      <c r="Z184" s="18"/>
      <c r="AA184" s="18"/>
      <c r="AB184" s="18"/>
      <c r="AC184" s="18"/>
      <c r="AD184" s="18"/>
      <c r="AE184" s="18"/>
      <c r="AF184" s="18"/>
      <c r="AG184" s="18"/>
      <c r="AH184" s="18"/>
    </row>
    <row r="185" spans="1:45" x14ac:dyDescent="0.25">
      <c r="B185" s="18"/>
      <c r="C185" s="18"/>
      <c r="D185" s="37"/>
      <c r="E185" s="37"/>
      <c r="F185" s="18"/>
      <c r="G185" s="18"/>
      <c r="H185" s="18"/>
      <c r="I185" s="18"/>
      <c r="J185" s="18"/>
      <c r="K185" s="18"/>
      <c r="L185" s="18"/>
      <c r="M185" s="18"/>
      <c r="N185" s="18"/>
      <c r="O185" s="31"/>
      <c r="P185" s="18"/>
      <c r="Q185" s="18"/>
      <c r="R185" s="18"/>
      <c r="S185" s="36"/>
      <c r="T185" s="18"/>
      <c r="U185" s="18"/>
      <c r="V185" s="18"/>
      <c r="W185" s="18"/>
      <c r="X185" s="18"/>
      <c r="Y185" s="18"/>
      <c r="Z185" s="18"/>
      <c r="AA185" s="18"/>
      <c r="AB185" s="18"/>
      <c r="AC185" s="18"/>
      <c r="AD185" s="18"/>
      <c r="AE185" s="18"/>
      <c r="AF185" s="18"/>
      <c r="AG185" s="18"/>
      <c r="AH185" s="18"/>
    </row>
    <row r="186" spans="1:45" x14ac:dyDescent="0.25">
      <c r="B186" s="18"/>
      <c r="C186" s="18"/>
      <c r="D186" s="37"/>
      <c r="E186" s="37"/>
      <c r="F186" s="18"/>
      <c r="G186" s="18"/>
      <c r="H186" s="18"/>
      <c r="I186" s="18"/>
      <c r="J186" s="18"/>
      <c r="K186" s="18"/>
      <c r="L186" s="18"/>
      <c r="M186" s="18"/>
      <c r="N186" s="18"/>
      <c r="O186" s="31"/>
      <c r="P186" s="18"/>
      <c r="Q186" s="18"/>
      <c r="R186" s="18"/>
      <c r="S186" s="36"/>
      <c r="T186" s="18"/>
      <c r="U186" s="18"/>
      <c r="V186" s="18"/>
      <c r="W186" s="18"/>
      <c r="X186" s="18"/>
      <c r="Y186" s="18"/>
      <c r="Z186" s="18"/>
      <c r="AA186" s="18"/>
      <c r="AB186" s="18"/>
      <c r="AC186" s="18"/>
      <c r="AD186" s="18"/>
      <c r="AE186" s="18"/>
      <c r="AF186" s="18"/>
      <c r="AG186" s="18"/>
      <c r="AH186" s="18"/>
    </row>
    <row r="187" spans="1:45" x14ac:dyDescent="0.25">
      <c r="B187" s="18"/>
      <c r="C187" s="18"/>
      <c r="D187" s="37"/>
      <c r="E187" s="37"/>
      <c r="F187" s="18"/>
      <c r="G187" s="18"/>
      <c r="H187" s="18"/>
      <c r="I187" s="18"/>
      <c r="J187" s="18"/>
      <c r="K187" s="18"/>
      <c r="L187" s="18"/>
      <c r="M187" s="18"/>
      <c r="N187" s="18"/>
      <c r="O187" s="31"/>
      <c r="P187" s="18"/>
      <c r="Q187" s="18"/>
      <c r="R187" s="18"/>
      <c r="S187" s="36"/>
      <c r="T187" s="18"/>
      <c r="U187" s="18"/>
      <c r="V187" s="18"/>
      <c r="W187" s="18"/>
      <c r="X187" s="18"/>
      <c r="Y187" s="18"/>
      <c r="Z187" s="18"/>
      <c r="AA187" s="18"/>
      <c r="AB187" s="18"/>
      <c r="AC187" s="18"/>
      <c r="AD187" s="18"/>
      <c r="AE187" s="18"/>
      <c r="AF187" s="18"/>
      <c r="AG187" s="18"/>
      <c r="AH187" s="18"/>
    </row>
    <row r="188" spans="1:45" x14ac:dyDescent="0.25">
      <c r="B188" s="18"/>
      <c r="C188" s="18"/>
      <c r="D188" s="37"/>
      <c r="E188" s="37"/>
      <c r="F188" s="18"/>
      <c r="G188" s="18"/>
      <c r="H188" s="18"/>
      <c r="I188" s="18"/>
      <c r="J188" s="18"/>
      <c r="K188" s="18"/>
      <c r="L188" s="18"/>
      <c r="M188" s="18"/>
      <c r="N188" s="18"/>
      <c r="O188" s="31"/>
      <c r="P188" s="18"/>
      <c r="Q188" s="18"/>
      <c r="R188" s="18"/>
      <c r="S188" s="36"/>
      <c r="T188" s="18"/>
      <c r="U188" s="18"/>
      <c r="V188" s="18"/>
      <c r="W188" s="18"/>
      <c r="X188" s="18"/>
      <c r="Y188" s="18"/>
      <c r="Z188" s="18"/>
      <c r="AA188" s="18"/>
      <c r="AB188" s="18"/>
      <c r="AC188" s="18"/>
      <c r="AD188" s="18"/>
      <c r="AE188" s="18"/>
      <c r="AF188" s="18"/>
      <c r="AG188" s="18"/>
      <c r="AH188" s="18"/>
    </row>
    <row r="189" spans="1:45" x14ac:dyDescent="0.25">
      <c r="B189" s="18"/>
      <c r="C189" s="18"/>
      <c r="D189" s="37"/>
      <c r="E189" s="37"/>
      <c r="F189" s="18"/>
      <c r="G189" s="18"/>
      <c r="H189" s="18"/>
      <c r="I189" s="18"/>
      <c r="J189" s="18"/>
      <c r="K189" s="18"/>
      <c r="L189" s="18"/>
      <c r="M189" s="18"/>
      <c r="N189" s="18"/>
      <c r="O189" s="31"/>
      <c r="P189" s="18"/>
      <c r="Q189" s="18"/>
      <c r="R189" s="18"/>
      <c r="S189" s="36"/>
      <c r="T189" s="18"/>
      <c r="U189" s="18"/>
      <c r="V189" s="18"/>
      <c r="W189" s="18"/>
      <c r="X189" s="18"/>
      <c r="Y189" s="18"/>
      <c r="Z189" s="18"/>
      <c r="AA189" s="18"/>
      <c r="AB189" s="18"/>
      <c r="AC189" s="18"/>
      <c r="AD189" s="18"/>
      <c r="AE189" s="18"/>
      <c r="AF189" s="18"/>
      <c r="AG189" s="18"/>
      <c r="AH189" s="18"/>
    </row>
    <row r="190" spans="1:45" x14ac:dyDescent="0.25">
      <c r="B190" s="18"/>
      <c r="C190" s="18"/>
      <c r="D190" s="37"/>
      <c r="E190" s="37"/>
      <c r="F190" s="18"/>
      <c r="G190" s="18"/>
      <c r="H190" s="18"/>
      <c r="I190" s="18"/>
      <c r="J190" s="18"/>
      <c r="K190" s="18"/>
      <c r="L190" s="18"/>
      <c r="M190" s="18"/>
      <c r="N190" s="18"/>
      <c r="O190" s="31"/>
      <c r="P190" s="18"/>
      <c r="Q190" s="18"/>
      <c r="R190" s="18"/>
      <c r="S190" s="36"/>
      <c r="T190" s="18"/>
      <c r="U190" s="18"/>
      <c r="V190" s="18"/>
      <c r="W190" s="18"/>
      <c r="X190" s="18"/>
      <c r="Y190" s="18"/>
      <c r="Z190" s="18"/>
      <c r="AA190" s="18"/>
      <c r="AB190" s="18"/>
      <c r="AC190" s="18"/>
      <c r="AD190" s="18"/>
      <c r="AE190" s="18"/>
      <c r="AF190" s="18"/>
      <c r="AG190" s="18"/>
      <c r="AH190" s="18"/>
    </row>
    <row r="191" spans="1:45" x14ac:dyDescent="0.25">
      <c r="B191" s="18"/>
      <c r="C191" s="18"/>
      <c r="D191" s="37"/>
      <c r="E191" s="37"/>
      <c r="F191" s="18"/>
      <c r="G191" s="18"/>
      <c r="H191" s="18"/>
      <c r="I191" s="18"/>
      <c r="J191" s="18"/>
      <c r="K191" s="18"/>
      <c r="L191" s="18"/>
      <c r="M191" s="18"/>
      <c r="N191" s="18"/>
      <c r="O191" s="31"/>
      <c r="P191" s="18"/>
      <c r="Q191" s="18"/>
      <c r="R191" s="18"/>
      <c r="S191" s="36"/>
      <c r="T191" s="18"/>
      <c r="U191" s="18"/>
      <c r="V191" s="18"/>
      <c r="W191" s="18"/>
      <c r="X191" s="18"/>
      <c r="Y191" s="18"/>
      <c r="Z191" s="18"/>
      <c r="AA191" s="18"/>
      <c r="AB191" s="18"/>
      <c r="AC191" s="18"/>
      <c r="AD191" s="18"/>
      <c r="AE191" s="18"/>
      <c r="AF191" s="18"/>
      <c r="AG191" s="18"/>
      <c r="AH191" s="18"/>
    </row>
    <row r="192" spans="1:45" x14ac:dyDescent="0.25">
      <c r="B192" s="18"/>
      <c r="C192" s="18"/>
      <c r="D192" s="37"/>
      <c r="E192" s="37"/>
      <c r="F192" s="18"/>
      <c r="G192" s="18"/>
      <c r="H192" s="18"/>
      <c r="I192" s="18"/>
      <c r="J192" s="18"/>
      <c r="K192" s="18"/>
      <c r="L192" s="18"/>
      <c r="M192" s="18"/>
      <c r="N192" s="18"/>
      <c r="O192" s="31"/>
      <c r="P192" s="18"/>
      <c r="Q192" s="18"/>
      <c r="R192" s="18"/>
      <c r="S192" s="36"/>
      <c r="T192" s="18"/>
      <c r="U192" s="18"/>
      <c r="V192" s="18"/>
      <c r="W192" s="18"/>
      <c r="X192" s="18"/>
      <c r="Y192" s="18"/>
      <c r="Z192" s="18"/>
      <c r="AA192" s="18"/>
      <c r="AB192" s="18"/>
      <c r="AC192" s="18"/>
      <c r="AD192" s="18"/>
      <c r="AE192" s="18"/>
      <c r="AF192" s="18"/>
      <c r="AG192" s="18"/>
      <c r="AH192" s="18"/>
    </row>
    <row r="193" spans="2:34" x14ac:dyDescent="0.25">
      <c r="B193" s="18"/>
      <c r="C193" s="18"/>
      <c r="D193" s="37"/>
      <c r="E193" s="37"/>
      <c r="F193" s="18"/>
      <c r="G193" s="18"/>
      <c r="H193" s="18"/>
      <c r="I193" s="18"/>
      <c r="J193" s="18"/>
      <c r="K193" s="18"/>
      <c r="L193" s="18"/>
      <c r="M193" s="18"/>
      <c r="N193" s="18"/>
      <c r="O193" s="31"/>
      <c r="P193" s="18"/>
      <c r="Q193" s="18"/>
      <c r="R193" s="18"/>
      <c r="S193" s="36"/>
      <c r="T193" s="18"/>
      <c r="U193" s="18"/>
      <c r="V193" s="18"/>
      <c r="W193" s="18"/>
      <c r="X193" s="18"/>
      <c r="Y193" s="18"/>
      <c r="Z193" s="18"/>
      <c r="AA193" s="18"/>
      <c r="AB193" s="18"/>
      <c r="AC193" s="18"/>
      <c r="AD193" s="18"/>
      <c r="AE193" s="18"/>
      <c r="AF193" s="18"/>
      <c r="AG193" s="18"/>
      <c r="AH193" s="18"/>
    </row>
    <row r="194" spans="2:34" x14ac:dyDescent="0.25">
      <c r="B194" s="18"/>
      <c r="C194" s="18"/>
      <c r="D194" s="37"/>
      <c r="E194" s="37"/>
      <c r="F194" s="18"/>
      <c r="G194" s="18"/>
      <c r="H194" s="18"/>
      <c r="I194" s="18"/>
      <c r="J194" s="18"/>
      <c r="K194" s="18"/>
      <c r="L194" s="18"/>
      <c r="M194" s="18"/>
      <c r="N194" s="18"/>
      <c r="O194" s="31"/>
      <c r="P194" s="18"/>
      <c r="Q194" s="18"/>
      <c r="R194" s="18"/>
      <c r="S194" s="36"/>
      <c r="T194" s="18"/>
      <c r="U194" s="18"/>
      <c r="V194" s="18"/>
      <c r="W194" s="18"/>
      <c r="X194" s="18"/>
      <c r="Y194" s="18"/>
      <c r="Z194" s="18"/>
      <c r="AA194" s="18"/>
      <c r="AB194" s="18"/>
      <c r="AC194" s="18"/>
      <c r="AD194" s="18"/>
      <c r="AE194" s="18"/>
      <c r="AF194" s="18"/>
      <c r="AG194" s="18"/>
      <c r="AH194" s="18"/>
    </row>
    <row r="195" spans="2:34" x14ac:dyDescent="0.25">
      <c r="B195" s="18"/>
      <c r="C195" s="18"/>
      <c r="D195" s="37"/>
      <c r="E195" s="37"/>
      <c r="F195" s="18"/>
      <c r="G195" s="18"/>
      <c r="H195" s="18"/>
      <c r="I195" s="18"/>
      <c r="J195" s="18"/>
      <c r="K195" s="18"/>
      <c r="L195" s="18"/>
      <c r="M195" s="18"/>
      <c r="N195" s="18"/>
      <c r="O195" s="31"/>
      <c r="P195" s="18"/>
      <c r="Q195" s="18"/>
      <c r="R195" s="18"/>
      <c r="S195" s="36"/>
      <c r="T195" s="18"/>
      <c r="U195" s="18"/>
      <c r="V195" s="18"/>
      <c r="W195" s="18"/>
      <c r="X195" s="18"/>
      <c r="Y195" s="18"/>
      <c r="Z195" s="18"/>
      <c r="AA195" s="18"/>
      <c r="AB195" s="18"/>
      <c r="AC195" s="18"/>
      <c r="AD195" s="18"/>
      <c r="AE195" s="18"/>
      <c r="AF195" s="18"/>
      <c r="AG195" s="18"/>
      <c r="AH195" s="18"/>
    </row>
    <row r="196" spans="2:34" x14ac:dyDescent="0.25">
      <c r="B196" s="18"/>
      <c r="C196" s="18"/>
      <c r="D196" s="37"/>
      <c r="E196" s="37"/>
      <c r="F196" s="18"/>
      <c r="G196" s="18"/>
      <c r="H196" s="18"/>
      <c r="I196" s="18"/>
      <c r="J196" s="18"/>
      <c r="K196" s="18"/>
      <c r="L196" s="18"/>
      <c r="M196" s="18"/>
      <c r="N196" s="18"/>
      <c r="O196" s="31"/>
      <c r="P196" s="18"/>
      <c r="Q196" s="18"/>
      <c r="R196" s="18"/>
      <c r="S196" s="36"/>
      <c r="T196" s="18"/>
      <c r="U196" s="18"/>
      <c r="V196" s="18"/>
      <c r="W196" s="18"/>
      <c r="X196" s="18"/>
      <c r="Y196" s="18"/>
      <c r="Z196" s="18"/>
      <c r="AA196" s="18"/>
      <c r="AB196" s="18"/>
      <c r="AC196" s="18"/>
      <c r="AD196" s="18"/>
      <c r="AE196" s="18"/>
      <c r="AF196" s="18"/>
      <c r="AG196" s="18"/>
      <c r="AH196" s="18"/>
    </row>
    <row r="197" spans="2:34" x14ac:dyDescent="0.25">
      <c r="B197" s="18"/>
      <c r="C197" s="18"/>
      <c r="D197" s="37"/>
      <c r="E197" s="37"/>
      <c r="F197" s="18"/>
      <c r="G197" s="18"/>
      <c r="H197" s="18"/>
      <c r="I197" s="18"/>
      <c r="J197" s="18"/>
      <c r="K197" s="18"/>
      <c r="L197" s="18"/>
      <c r="M197" s="18"/>
      <c r="N197" s="18"/>
      <c r="O197" s="31"/>
      <c r="P197" s="18"/>
      <c r="Q197" s="18"/>
      <c r="R197" s="18"/>
      <c r="S197" s="36"/>
      <c r="T197" s="18"/>
      <c r="U197" s="18"/>
      <c r="V197" s="18"/>
      <c r="W197" s="18"/>
      <c r="X197" s="18"/>
      <c r="Y197" s="18"/>
      <c r="Z197" s="18"/>
      <c r="AA197" s="18"/>
      <c r="AB197" s="18"/>
      <c r="AC197" s="18"/>
      <c r="AD197" s="18"/>
      <c r="AE197" s="18"/>
      <c r="AF197" s="18"/>
      <c r="AG197" s="18"/>
      <c r="AH197" s="18"/>
    </row>
    <row r="198" spans="2:34" x14ac:dyDescent="0.25">
      <c r="B198" s="18"/>
      <c r="C198" s="18"/>
      <c r="D198" s="37"/>
      <c r="E198" s="37"/>
      <c r="F198" s="18"/>
      <c r="G198" s="18"/>
      <c r="H198" s="18"/>
      <c r="I198" s="18"/>
      <c r="J198" s="18"/>
      <c r="K198" s="18"/>
      <c r="L198" s="18"/>
      <c r="M198" s="18"/>
      <c r="N198" s="18"/>
      <c r="O198" s="31"/>
      <c r="P198" s="18"/>
      <c r="Q198" s="18"/>
      <c r="R198" s="18"/>
      <c r="S198" s="36"/>
      <c r="T198" s="18"/>
      <c r="U198" s="18"/>
      <c r="V198" s="18"/>
      <c r="W198" s="18"/>
      <c r="X198" s="18"/>
      <c r="Y198" s="18"/>
      <c r="Z198" s="18"/>
      <c r="AA198" s="18"/>
      <c r="AB198" s="18"/>
      <c r="AC198" s="18"/>
      <c r="AD198" s="18"/>
      <c r="AE198" s="18"/>
      <c r="AF198" s="18"/>
      <c r="AG198" s="18"/>
      <c r="AH198" s="18"/>
    </row>
    <row r="199" spans="2:34" x14ac:dyDescent="0.25">
      <c r="B199" s="18"/>
      <c r="C199" s="18"/>
      <c r="D199" s="37"/>
      <c r="E199" s="37"/>
      <c r="F199" s="18"/>
      <c r="G199" s="18"/>
      <c r="H199" s="18"/>
      <c r="I199" s="18"/>
      <c r="J199" s="18"/>
      <c r="K199" s="18"/>
      <c r="L199" s="18"/>
      <c r="M199" s="18"/>
      <c r="N199" s="18"/>
      <c r="O199" s="31"/>
      <c r="P199" s="18"/>
      <c r="Q199" s="18"/>
      <c r="R199" s="18"/>
      <c r="S199" s="36"/>
      <c r="T199" s="18"/>
      <c r="U199" s="18"/>
      <c r="V199" s="18"/>
      <c r="W199" s="18"/>
      <c r="X199" s="18"/>
      <c r="Y199" s="18"/>
      <c r="Z199" s="18"/>
      <c r="AA199" s="18"/>
      <c r="AB199" s="18"/>
      <c r="AC199" s="18"/>
      <c r="AD199" s="18"/>
      <c r="AE199" s="18"/>
      <c r="AF199" s="18"/>
      <c r="AG199" s="18"/>
      <c r="AH199" s="18"/>
    </row>
    <row r="200" spans="2:34" x14ac:dyDescent="0.25">
      <c r="B200" s="18"/>
      <c r="C200" s="18"/>
      <c r="D200" s="37"/>
      <c r="E200" s="37"/>
      <c r="F200" s="18"/>
      <c r="G200" s="18"/>
      <c r="H200" s="18"/>
      <c r="I200" s="18"/>
      <c r="J200" s="18"/>
      <c r="K200" s="18"/>
      <c r="L200" s="18"/>
      <c r="M200" s="18"/>
      <c r="N200" s="18"/>
      <c r="O200" s="31"/>
      <c r="P200" s="18"/>
      <c r="Q200" s="18"/>
      <c r="R200" s="18"/>
      <c r="S200" s="36"/>
      <c r="T200" s="18"/>
      <c r="U200" s="18"/>
      <c r="V200" s="18"/>
      <c r="W200" s="18"/>
      <c r="X200" s="18"/>
      <c r="Y200" s="18"/>
      <c r="Z200" s="18"/>
      <c r="AA200" s="18"/>
      <c r="AB200" s="18"/>
      <c r="AC200" s="18"/>
      <c r="AD200" s="18"/>
      <c r="AE200" s="18"/>
      <c r="AF200" s="18"/>
      <c r="AG200" s="18"/>
      <c r="AH200" s="18"/>
    </row>
    <row r="201" spans="2:34" x14ac:dyDescent="0.25">
      <c r="B201" s="18"/>
      <c r="C201" s="18"/>
      <c r="D201" s="37"/>
      <c r="E201" s="37"/>
      <c r="F201" s="18"/>
      <c r="G201" s="18"/>
      <c r="H201" s="18"/>
      <c r="I201" s="18"/>
      <c r="J201" s="18"/>
      <c r="K201" s="18"/>
      <c r="L201" s="18"/>
      <c r="M201" s="18"/>
      <c r="N201" s="18"/>
      <c r="O201" s="31"/>
      <c r="P201" s="18"/>
      <c r="Q201" s="18"/>
      <c r="R201" s="18"/>
      <c r="S201" s="36"/>
      <c r="T201" s="18"/>
      <c r="U201" s="18"/>
      <c r="V201" s="18"/>
      <c r="W201" s="18"/>
      <c r="X201" s="18"/>
      <c r="Y201" s="18"/>
      <c r="Z201" s="18"/>
      <c r="AA201" s="18"/>
      <c r="AB201" s="18"/>
      <c r="AC201" s="18"/>
      <c r="AD201" s="18"/>
      <c r="AE201" s="18"/>
      <c r="AF201" s="18"/>
      <c r="AG201" s="18"/>
      <c r="AH201" s="18"/>
    </row>
    <row r="202" spans="2:34" x14ac:dyDescent="0.25">
      <c r="B202" s="18"/>
      <c r="C202" s="18"/>
      <c r="D202" s="37"/>
      <c r="E202" s="37"/>
      <c r="F202" s="18"/>
      <c r="G202" s="18"/>
      <c r="H202" s="18"/>
      <c r="I202" s="18"/>
      <c r="J202" s="18"/>
      <c r="K202" s="18"/>
      <c r="L202" s="18"/>
      <c r="M202" s="18"/>
      <c r="N202" s="18"/>
      <c r="O202" s="31"/>
      <c r="P202" s="18"/>
      <c r="Q202" s="18"/>
      <c r="R202" s="18"/>
      <c r="S202" s="36"/>
      <c r="T202" s="18"/>
      <c r="U202" s="18"/>
      <c r="V202" s="18"/>
      <c r="W202" s="18"/>
      <c r="X202" s="18"/>
      <c r="Y202" s="18"/>
      <c r="Z202" s="18"/>
      <c r="AA202" s="18"/>
      <c r="AB202" s="18"/>
      <c r="AC202" s="18"/>
      <c r="AD202" s="18"/>
      <c r="AE202" s="18"/>
      <c r="AF202" s="18"/>
      <c r="AG202" s="18"/>
      <c r="AH202" s="18"/>
    </row>
    <row r="203" spans="2:34" x14ac:dyDescent="0.25">
      <c r="B203" s="18"/>
      <c r="C203" s="18"/>
      <c r="D203" s="37"/>
      <c r="E203" s="37"/>
      <c r="F203" s="18"/>
      <c r="G203" s="18"/>
      <c r="H203" s="18"/>
      <c r="I203" s="18"/>
      <c r="J203" s="18"/>
      <c r="K203" s="18"/>
      <c r="L203" s="18"/>
      <c r="M203" s="18"/>
      <c r="N203" s="18"/>
      <c r="O203" s="31"/>
      <c r="P203" s="18"/>
      <c r="Q203" s="18"/>
      <c r="R203" s="18"/>
      <c r="S203" s="36"/>
      <c r="T203" s="18"/>
      <c r="U203" s="18"/>
      <c r="V203" s="18"/>
      <c r="W203" s="18"/>
      <c r="X203" s="18"/>
      <c r="Y203" s="18"/>
      <c r="Z203" s="18"/>
      <c r="AA203" s="18"/>
      <c r="AB203" s="18"/>
      <c r="AC203" s="18"/>
      <c r="AD203" s="18"/>
      <c r="AE203" s="18"/>
      <c r="AF203" s="18"/>
      <c r="AG203" s="18"/>
      <c r="AH203" s="18"/>
    </row>
    <row r="204" spans="2:34" x14ac:dyDescent="0.25">
      <c r="B204" s="18"/>
      <c r="C204" s="18"/>
      <c r="D204" s="37"/>
      <c r="E204" s="37"/>
      <c r="F204" s="18"/>
      <c r="G204" s="18"/>
      <c r="H204" s="18"/>
      <c r="I204" s="18"/>
      <c r="J204" s="18"/>
      <c r="K204" s="18"/>
      <c r="L204" s="18"/>
      <c r="M204" s="18"/>
      <c r="N204" s="18"/>
      <c r="O204" s="31"/>
      <c r="P204" s="18"/>
      <c r="Q204" s="18"/>
      <c r="R204" s="18"/>
      <c r="S204" s="36"/>
      <c r="T204" s="18"/>
      <c r="U204" s="18"/>
      <c r="V204" s="18"/>
      <c r="W204" s="18"/>
      <c r="X204" s="18"/>
      <c r="Y204" s="18"/>
      <c r="Z204" s="18"/>
      <c r="AA204" s="18"/>
      <c r="AB204" s="18"/>
      <c r="AC204" s="18"/>
      <c r="AD204" s="18"/>
      <c r="AE204" s="18"/>
      <c r="AF204" s="18"/>
      <c r="AG204" s="18"/>
      <c r="AH204" s="18"/>
    </row>
    <row r="205" spans="2:34" x14ac:dyDescent="0.25">
      <c r="B205" s="18"/>
      <c r="C205" s="18"/>
      <c r="D205" s="37"/>
      <c r="E205" s="37"/>
      <c r="F205" s="18"/>
      <c r="G205" s="18"/>
      <c r="H205" s="18"/>
      <c r="I205" s="18"/>
      <c r="J205" s="18"/>
      <c r="K205" s="18"/>
      <c r="L205" s="18"/>
      <c r="M205" s="18"/>
      <c r="N205" s="18"/>
      <c r="O205" s="31"/>
      <c r="P205" s="18"/>
      <c r="Q205" s="18"/>
      <c r="R205" s="18"/>
      <c r="S205" s="36"/>
      <c r="T205" s="18"/>
      <c r="U205" s="18"/>
      <c r="V205" s="18"/>
      <c r="W205" s="18"/>
      <c r="X205" s="18"/>
      <c r="Y205" s="18"/>
      <c r="Z205" s="18"/>
      <c r="AA205" s="18"/>
      <c r="AB205" s="18"/>
      <c r="AC205" s="18"/>
      <c r="AD205" s="18"/>
      <c r="AE205" s="18"/>
      <c r="AF205" s="18"/>
      <c r="AG205" s="18"/>
      <c r="AH205" s="18"/>
    </row>
    <row r="206" spans="2:34" x14ac:dyDescent="0.25">
      <c r="B206" s="18"/>
      <c r="C206" s="18"/>
      <c r="D206" s="37"/>
      <c r="E206" s="37"/>
      <c r="F206" s="18"/>
      <c r="G206" s="18"/>
      <c r="H206" s="18"/>
      <c r="I206" s="18"/>
      <c r="J206" s="18"/>
      <c r="K206" s="18"/>
      <c r="L206" s="18"/>
      <c r="M206" s="18"/>
      <c r="N206" s="18"/>
      <c r="O206" s="31"/>
      <c r="P206" s="18"/>
      <c r="Q206" s="18"/>
      <c r="R206" s="18"/>
      <c r="S206" s="36"/>
      <c r="T206" s="18"/>
      <c r="U206" s="18"/>
      <c r="V206" s="18"/>
      <c r="W206" s="18"/>
      <c r="X206" s="18"/>
      <c r="Y206" s="18"/>
      <c r="Z206" s="18"/>
      <c r="AA206" s="18"/>
      <c r="AB206" s="18"/>
      <c r="AC206" s="18"/>
      <c r="AD206" s="18"/>
      <c r="AE206" s="18"/>
      <c r="AF206" s="18"/>
      <c r="AG206" s="18"/>
      <c r="AH206" s="18"/>
    </row>
    <row r="207" spans="2:34" x14ac:dyDescent="0.25">
      <c r="B207" s="18"/>
      <c r="C207" s="18"/>
      <c r="D207" s="37"/>
      <c r="E207" s="37"/>
      <c r="F207" s="18"/>
      <c r="G207" s="18"/>
      <c r="H207" s="18"/>
      <c r="I207" s="18"/>
      <c r="J207" s="18"/>
      <c r="K207" s="18"/>
      <c r="L207" s="18"/>
      <c r="M207" s="18"/>
      <c r="N207" s="18"/>
      <c r="O207" s="31"/>
      <c r="P207" s="18"/>
      <c r="Q207" s="18"/>
      <c r="R207" s="18"/>
      <c r="S207" s="36"/>
      <c r="T207" s="18"/>
      <c r="U207" s="18"/>
      <c r="V207" s="18"/>
      <c r="W207" s="18"/>
      <c r="X207" s="18"/>
      <c r="Y207" s="18"/>
      <c r="Z207" s="18"/>
      <c r="AA207" s="18"/>
      <c r="AB207" s="18"/>
      <c r="AC207" s="18"/>
      <c r="AD207" s="18"/>
      <c r="AE207" s="18"/>
      <c r="AF207" s="18"/>
      <c r="AG207" s="18"/>
      <c r="AH207" s="18"/>
    </row>
    <row r="208" spans="2:34" x14ac:dyDescent="0.25">
      <c r="B208" s="18"/>
      <c r="C208" s="18"/>
      <c r="D208" s="37"/>
      <c r="E208" s="37"/>
      <c r="F208" s="18"/>
      <c r="G208" s="18"/>
      <c r="H208" s="18"/>
      <c r="I208" s="18"/>
      <c r="J208" s="18"/>
      <c r="K208" s="18"/>
      <c r="L208" s="18"/>
      <c r="M208" s="18"/>
      <c r="N208" s="18"/>
      <c r="O208" s="31"/>
      <c r="P208" s="18"/>
      <c r="Q208" s="18"/>
      <c r="R208" s="18"/>
      <c r="S208" s="36"/>
      <c r="T208" s="18"/>
      <c r="U208" s="18"/>
      <c r="V208" s="18"/>
      <c r="W208" s="18"/>
      <c r="X208" s="18"/>
      <c r="Y208" s="18"/>
      <c r="Z208" s="18"/>
      <c r="AA208" s="18"/>
      <c r="AB208" s="18"/>
      <c r="AC208" s="18"/>
      <c r="AD208" s="18"/>
      <c r="AE208" s="18"/>
      <c r="AF208" s="18"/>
      <c r="AG208" s="18"/>
      <c r="AH208" s="18"/>
    </row>
    <row r="209" spans="2:34" x14ac:dyDescent="0.25">
      <c r="B209" s="18"/>
      <c r="C209" s="18"/>
      <c r="D209" s="37"/>
      <c r="E209" s="37"/>
      <c r="F209" s="18"/>
      <c r="G209" s="18"/>
      <c r="H209" s="18"/>
      <c r="I209" s="18"/>
      <c r="J209" s="18"/>
      <c r="K209" s="18"/>
      <c r="L209" s="18"/>
      <c r="M209" s="18"/>
      <c r="N209" s="18"/>
      <c r="O209" s="31"/>
      <c r="P209" s="18"/>
      <c r="Q209" s="18"/>
      <c r="R209" s="18"/>
      <c r="S209" s="36"/>
      <c r="T209" s="18"/>
      <c r="U209" s="18"/>
      <c r="V209" s="18"/>
      <c r="W209" s="18"/>
      <c r="X209" s="18"/>
      <c r="Y209" s="18"/>
      <c r="Z209" s="18"/>
      <c r="AA209" s="18"/>
      <c r="AB209" s="18"/>
      <c r="AC209" s="18"/>
      <c r="AD209" s="18"/>
      <c r="AE209" s="18"/>
      <c r="AF209" s="18"/>
      <c r="AG209" s="18"/>
      <c r="AH209" s="18"/>
    </row>
    <row r="210" spans="2:34" x14ac:dyDescent="0.25">
      <c r="B210" s="18"/>
      <c r="C210" s="18"/>
      <c r="D210" s="37"/>
      <c r="E210" s="37"/>
      <c r="F210" s="18"/>
      <c r="G210" s="18"/>
      <c r="H210" s="18"/>
      <c r="I210" s="18"/>
      <c r="J210" s="18"/>
      <c r="K210" s="18"/>
      <c r="L210" s="18"/>
      <c r="M210" s="18"/>
      <c r="N210" s="18"/>
      <c r="O210" s="31"/>
      <c r="P210" s="18"/>
      <c r="Q210" s="18"/>
      <c r="R210" s="18"/>
      <c r="S210" s="36"/>
      <c r="T210" s="18"/>
      <c r="U210" s="18"/>
      <c r="V210" s="18"/>
      <c r="W210" s="18"/>
      <c r="X210" s="18"/>
      <c r="Y210" s="18"/>
      <c r="Z210" s="18"/>
      <c r="AA210" s="18"/>
      <c r="AB210" s="18"/>
      <c r="AC210" s="18"/>
      <c r="AD210" s="18"/>
      <c r="AE210" s="18"/>
      <c r="AF210" s="18"/>
      <c r="AG210" s="18"/>
      <c r="AH210" s="18"/>
    </row>
    <row r="211" spans="2:34" x14ac:dyDescent="0.25">
      <c r="B211" s="18"/>
      <c r="C211" s="18"/>
      <c r="D211" s="37"/>
      <c r="E211" s="37"/>
      <c r="F211" s="18"/>
      <c r="G211" s="18"/>
      <c r="H211" s="18"/>
      <c r="I211" s="18"/>
      <c r="J211" s="18"/>
      <c r="K211" s="18"/>
      <c r="L211" s="18"/>
      <c r="M211" s="18"/>
      <c r="N211" s="18"/>
      <c r="O211" s="31"/>
      <c r="P211" s="18"/>
      <c r="Q211" s="18"/>
      <c r="R211" s="18"/>
      <c r="S211" s="36"/>
      <c r="T211" s="18"/>
      <c r="U211" s="18"/>
      <c r="V211" s="18"/>
      <c r="W211" s="18"/>
      <c r="X211" s="18"/>
      <c r="Y211" s="18"/>
      <c r="Z211" s="18"/>
      <c r="AA211" s="18"/>
      <c r="AB211" s="18"/>
      <c r="AC211" s="18"/>
      <c r="AD211" s="18"/>
      <c r="AE211" s="18"/>
      <c r="AF211" s="18"/>
      <c r="AG211" s="18"/>
      <c r="AH211" s="18"/>
    </row>
    <row r="212" spans="2:34" x14ac:dyDescent="0.25">
      <c r="B212" s="18"/>
      <c r="C212" s="18"/>
      <c r="D212" s="37"/>
      <c r="E212" s="37"/>
      <c r="F212" s="18"/>
      <c r="G212" s="18"/>
      <c r="H212" s="18"/>
      <c r="I212" s="18"/>
      <c r="J212" s="18"/>
      <c r="K212" s="18"/>
      <c r="L212" s="18"/>
      <c r="M212" s="18"/>
      <c r="N212" s="18"/>
      <c r="O212" s="31"/>
      <c r="P212" s="18"/>
      <c r="Q212" s="18"/>
      <c r="R212" s="18"/>
      <c r="S212" s="36"/>
      <c r="T212" s="18"/>
      <c r="U212" s="18"/>
      <c r="V212" s="18"/>
      <c r="W212" s="18"/>
      <c r="X212" s="18"/>
      <c r="Y212" s="18"/>
      <c r="Z212" s="18"/>
      <c r="AA212" s="18"/>
      <c r="AB212" s="18"/>
      <c r="AC212" s="18"/>
      <c r="AD212" s="18"/>
      <c r="AE212" s="18"/>
      <c r="AF212" s="18"/>
      <c r="AG212" s="18"/>
      <c r="AH212" s="18"/>
    </row>
    <row r="213" spans="2:34" x14ac:dyDescent="0.25">
      <c r="B213" s="18"/>
      <c r="C213" s="18"/>
      <c r="D213" s="37"/>
      <c r="E213" s="37"/>
      <c r="F213" s="18"/>
      <c r="G213" s="18"/>
      <c r="H213" s="18"/>
      <c r="I213" s="18"/>
      <c r="J213" s="18"/>
      <c r="K213" s="18"/>
      <c r="L213" s="18"/>
      <c r="M213" s="18"/>
      <c r="N213" s="18"/>
      <c r="O213" s="31"/>
      <c r="P213" s="18"/>
      <c r="Q213" s="18"/>
      <c r="R213" s="18"/>
      <c r="S213" s="36"/>
      <c r="T213" s="18"/>
      <c r="U213" s="18"/>
      <c r="V213" s="18"/>
      <c r="W213" s="18"/>
      <c r="X213" s="18"/>
      <c r="Y213" s="18"/>
      <c r="Z213" s="18"/>
      <c r="AA213" s="18"/>
      <c r="AB213" s="18"/>
      <c r="AC213" s="18"/>
      <c r="AD213" s="18"/>
      <c r="AE213" s="18"/>
      <c r="AF213" s="18"/>
      <c r="AG213" s="18"/>
      <c r="AH213" s="18"/>
    </row>
    <row r="214" spans="2:34" x14ac:dyDescent="0.25">
      <c r="B214" s="18"/>
      <c r="C214" s="18"/>
      <c r="D214" s="37"/>
      <c r="E214" s="37"/>
      <c r="F214" s="18"/>
      <c r="G214" s="18"/>
      <c r="H214" s="18"/>
      <c r="I214" s="18"/>
      <c r="J214" s="18"/>
      <c r="K214" s="18"/>
      <c r="L214" s="18"/>
      <c r="M214" s="18"/>
      <c r="N214" s="18"/>
      <c r="O214" s="31"/>
      <c r="P214" s="18"/>
      <c r="Q214" s="18"/>
      <c r="R214" s="18"/>
      <c r="S214" s="36"/>
      <c r="T214" s="18"/>
      <c r="U214" s="18"/>
      <c r="V214" s="18"/>
      <c r="W214" s="18"/>
      <c r="X214" s="18"/>
      <c r="Y214" s="18"/>
      <c r="Z214" s="18"/>
      <c r="AA214" s="18"/>
      <c r="AB214" s="18"/>
      <c r="AC214" s="18"/>
      <c r="AD214" s="18"/>
      <c r="AE214" s="18"/>
      <c r="AF214" s="18"/>
      <c r="AG214" s="18"/>
      <c r="AH214" s="18"/>
    </row>
    <row r="215" spans="2:34" x14ac:dyDescent="0.25">
      <c r="B215" s="18"/>
      <c r="C215" s="18"/>
      <c r="D215" s="37"/>
      <c r="E215" s="37"/>
      <c r="F215" s="18"/>
      <c r="G215" s="18"/>
      <c r="H215" s="18"/>
      <c r="I215" s="18"/>
      <c r="J215" s="18"/>
      <c r="K215" s="18"/>
      <c r="L215" s="18"/>
      <c r="M215" s="18"/>
      <c r="N215" s="18"/>
      <c r="O215" s="31"/>
      <c r="P215" s="18"/>
      <c r="Q215" s="18"/>
      <c r="R215" s="18"/>
      <c r="S215" s="36"/>
      <c r="T215" s="18"/>
      <c r="U215" s="18"/>
      <c r="V215" s="18"/>
      <c r="W215" s="18"/>
      <c r="X215" s="18"/>
      <c r="Y215" s="18"/>
      <c r="Z215" s="18"/>
      <c r="AA215" s="18"/>
      <c r="AB215" s="18"/>
      <c r="AC215" s="18"/>
      <c r="AD215" s="18"/>
      <c r="AE215" s="18"/>
      <c r="AF215" s="18"/>
      <c r="AG215" s="18"/>
      <c r="AH215" s="18"/>
    </row>
    <row r="216" spans="2:34" x14ac:dyDescent="0.25">
      <c r="B216" s="18"/>
      <c r="C216" s="18"/>
      <c r="D216" s="37"/>
      <c r="E216" s="37"/>
      <c r="F216" s="18"/>
      <c r="G216" s="18"/>
      <c r="H216" s="18"/>
      <c r="I216" s="18"/>
      <c r="J216" s="18"/>
      <c r="K216" s="18"/>
      <c r="L216" s="18"/>
      <c r="M216" s="18"/>
      <c r="N216" s="18"/>
      <c r="O216" s="31"/>
      <c r="P216" s="18"/>
      <c r="Q216" s="18"/>
      <c r="R216" s="18"/>
      <c r="S216" s="36"/>
      <c r="T216" s="18"/>
      <c r="U216" s="18"/>
      <c r="V216" s="18"/>
      <c r="W216" s="18"/>
      <c r="X216" s="18"/>
      <c r="Y216" s="18"/>
      <c r="Z216" s="18"/>
      <c r="AA216" s="18"/>
      <c r="AB216" s="18"/>
      <c r="AC216" s="18"/>
      <c r="AD216" s="18"/>
      <c r="AE216" s="18"/>
      <c r="AF216" s="18"/>
      <c r="AG216" s="18"/>
      <c r="AH216" s="18"/>
    </row>
    <row r="217" spans="2:34" x14ac:dyDescent="0.25">
      <c r="B217" s="18"/>
      <c r="C217" s="18"/>
      <c r="D217" s="37"/>
      <c r="E217" s="37"/>
      <c r="F217" s="18"/>
      <c r="G217" s="18"/>
      <c r="H217" s="18"/>
      <c r="I217" s="18"/>
      <c r="J217" s="18"/>
      <c r="K217" s="18"/>
      <c r="L217" s="18"/>
      <c r="M217" s="18"/>
      <c r="N217" s="18"/>
      <c r="O217" s="31"/>
      <c r="P217" s="18"/>
      <c r="Q217" s="18"/>
      <c r="R217" s="18"/>
      <c r="S217" s="36"/>
      <c r="T217" s="18"/>
      <c r="U217" s="18"/>
      <c r="V217" s="18"/>
      <c r="W217" s="18"/>
      <c r="X217" s="18"/>
      <c r="Y217" s="18"/>
      <c r="Z217" s="18"/>
      <c r="AA217" s="18"/>
      <c r="AB217" s="18"/>
      <c r="AC217" s="18"/>
      <c r="AD217" s="18"/>
      <c r="AE217" s="18"/>
      <c r="AF217" s="18"/>
      <c r="AG217" s="18"/>
      <c r="AH217" s="18"/>
    </row>
    <row r="218" spans="2:34" x14ac:dyDescent="0.25">
      <c r="B218" s="18"/>
      <c r="C218" s="18"/>
      <c r="D218" s="37"/>
      <c r="E218" s="37"/>
      <c r="F218" s="18"/>
      <c r="G218" s="18"/>
      <c r="H218" s="18"/>
      <c r="I218" s="18"/>
      <c r="J218" s="18"/>
      <c r="K218" s="18"/>
      <c r="L218" s="18"/>
      <c r="M218" s="18"/>
      <c r="N218" s="18"/>
      <c r="O218" s="31"/>
      <c r="P218" s="18"/>
      <c r="Q218" s="18"/>
      <c r="R218" s="18"/>
      <c r="S218" s="36"/>
      <c r="T218" s="18"/>
      <c r="U218" s="18"/>
      <c r="V218" s="18"/>
      <c r="W218" s="18"/>
      <c r="X218" s="18"/>
      <c r="Y218" s="18"/>
      <c r="Z218" s="18"/>
      <c r="AA218" s="18"/>
      <c r="AB218" s="18"/>
      <c r="AC218" s="18"/>
      <c r="AD218" s="18"/>
      <c r="AE218" s="18"/>
      <c r="AF218" s="18"/>
      <c r="AG218" s="18"/>
      <c r="AH218" s="18"/>
    </row>
    <row r="219" spans="2:34" x14ac:dyDescent="0.25">
      <c r="B219" s="18"/>
      <c r="C219" s="18"/>
      <c r="D219" s="37"/>
      <c r="E219" s="37"/>
      <c r="F219" s="18"/>
      <c r="G219" s="18"/>
      <c r="H219" s="18"/>
      <c r="I219" s="18"/>
      <c r="J219" s="18"/>
      <c r="K219" s="18"/>
      <c r="L219" s="18"/>
      <c r="M219" s="18"/>
      <c r="N219" s="18"/>
      <c r="O219" s="31"/>
      <c r="P219" s="18"/>
      <c r="Q219" s="18"/>
      <c r="R219" s="18"/>
      <c r="S219" s="36"/>
      <c r="T219" s="18"/>
      <c r="U219" s="18"/>
      <c r="V219" s="18"/>
      <c r="W219" s="18"/>
      <c r="X219" s="18"/>
      <c r="Y219" s="18"/>
      <c r="Z219" s="18"/>
      <c r="AA219" s="18"/>
      <c r="AB219" s="18"/>
      <c r="AC219" s="18"/>
      <c r="AD219" s="18"/>
      <c r="AE219" s="18"/>
      <c r="AF219" s="18"/>
      <c r="AG219" s="18"/>
      <c r="AH219" s="18"/>
    </row>
    <row r="220" spans="2:34" x14ac:dyDescent="0.25">
      <c r="B220" s="18"/>
      <c r="C220" s="18"/>
      <c r="D220" s="37"/>
      <c r="E220" s="37"/>
      <c r="F220" s="18"/>
      <c r="G220" s="18"/>
      <c r="H220" s="18"/>
      <c r="I220" s="18"/>
      <c r="J220" s="18"/>
      <c r="K220" s="18"/>
      <c r="L220" s="18"/>
      <c r="M220" s="18"/>
      <c r="N220" s="18"/>
      <c r="O220" s="31"/>
      <c r="P220" s="18"/>
      <c r="Q220" s="18"/>
      <c r="R220" s="18"/>
      <c r="S220" s="36"/>
      <c r="T220" s="18"/>
      <c r="U220" s="18"/>
      <c r="V220" s="18"/>
      <c r="W220" s="18"/>
      <c r="X220" s="18"/>
      <c r="Y220" s="18"/>
      <c r="Z220" s="18"/>
      <c r="AA220" s="18"/>
      <c r="AB220" s="18"/>
      <c r="AC220" s="18"/>
      <c r="AD220" s="18"/>
      <c r="AE220" s="18"/>
      <c r="AF220" s="18"/>
      <c r="AG220" s="18"/>
      <c r="AH220" s="18"/>
    </row>
    <row r="221" spans="2:34" x14ac:dyDescent="0.25">
      <c r="B221" s="18"/>
      <c r="C221" s="18"/>
      <c r="D221" s="37"/>
      <c r="E221" s="37"/>
      <c r="F221" s="18"/>
      <c r="G221" s="18"/>
      <c r="H221" s="18"/>
      <c r="I221" s="18"/>
      <c r="J221" s="18"/>
      <c r="K221" s="18"/>
      <c r="L221" s="18"/>
      <c r="M221" s="18"/>
      <c r="N221" s="18"/>
      <c r="O221" s="31"/>
      <c r="P221" s="18"/>
      <c r="Q221" s="18"/>
      <c r="R221" s="18"/>
      <c r="S221" s="36"/>
      <c r="T221" s="18"/>
      <c r="U221" s="18"/>
      <c r="V221" s="18"/>
      <c r="W221" s="18"/>
      <c r="X221" s="18"/>
      <c r="Y221" s="18"/>
      <c r="Z221" s="18"/>
      <c r="AA221" s="18"/>
      <c r="AB221" s="18"/>
      <c r="AC221" s="18"/>
      <c r="AD221" s="18"/>
      <c r="AE221" s="18"/>
      <c r="AF221" s="18"/>
      <c r="AG221" s="18"/>
      <c r="AH221" s="18"/>
    </row>
    <row r="222" spans="2:34" x14ac:dyDescent="0.25">
      <c r="B222" s="18"/>
      <c r="C222" s="18"/>
      <c r="D222" s="37"/>
      <c r="E222" s="37"/>
      <c r="F222" s="18"/>
      <c r="G222" s="18"/>
      <c r="H222" s="18"/>
      <c r="I222" s="18"/>
      <c r="J222" s="18"/>
      <c r="K222" s="18"/>
      <c r="L222" s="18"/>
      <c r="M222" s="18"/>
      <c r="N222" s="18"/>
      <c r="O222" s="31"/>
      <c r="P222" s="18"/>
      <c r="Q222" s="18"/>
      <c r="R222" s="18"/>
      <c r="S222" s="36"/>
      <c r="T222" s="18"/>
      <c r="U222" s="18"/>
      <c r="V222" s="18"/>
      <c r="W222" s="18"/>
      <c r="X222" s="18"/>
      <c r="Y222" s="18"/>
      <c r="Z222" s="18"/>
      <c r="AA222" s="18"/>
      <c r="AB222" s="18"/>
      <c r="AC222" s="18"/>
      <c r="AD222" s="18"/>
      <c r="AE222" s="18"/>
      <c r="AF222" s="18"/>
      <c r="AG222" s="18"/>
      <c r="AH222" s="18"/>
    </row>
    <row r="223" spans="2:34" x14ac:dyDescent="0.25">
      <c r="B223" s="18"/>
      <c r="C223" s="18"/>
      <c r="D223" s="37"/>
      <c r="E223" s="37"/>
      <c r="F223" s="18"/>
      <c r="G223" s="18"/>
      <c r="H223" s="18"/>
      <c r="I223" s="18"/>
      <c r="J223" s="18"/>
      <c r="K223" s="18"/>
      <c r="L223" s="18"/>
      <c r="M223" s="18"/>
      <c r="N223" s="18"/>
      <c r="O223" s="31"/>
      <c r="P223" s="18"/>
      <c r="Q223" s="18"/>
      <c r="R223" s="18"/>
      <c r="S223" s="36"/>
      <c r="T223" s="18"/>
      <c r="U223" s="18"/>
      <c r="V223" s="18"/>
      <c r="W223" s="18"/>
      <c r="X223" s="18"/>
      <c r="Y223" s="18"/>
      <c r="Z223" s="18"/>
      <c r="AA223" s="18"/>
      <c r="AB223" s="18"/>
      <c r="AC223" s="18"/>
      <c r="AD223" s="18"/>
      <c r="AE223" s="18"/>
      <c r="AF223" s="18"/>
      <c r="AG223" s="18"/>
      <c r="AH223" s="18"/>
    </row>
    <row r="224" spans="2:34" x14ac:dyDescent="0.25">
      <c r="B224" s="18"/>
      <c r="C224" s="18"/>
      <c r="D224" s="37"/>
      <c r="E224" s="37"/>
      <c r="F224" s="18"/>
      <c r="G224" s="18"/>
      <c r="H224" s="18"/>
      <c r="I224" s="18"/>
      <c r="J224" s="18"/>
      <c r="K224" s="18"/>
      <c r="L224" s="18"/>
      <c r="M224" s="18"/>
      <c r="N224" s="18"/>
      <c r="O224" s="31"/>
      <c r="P224" s="18"/>
      <c r="Q224" s="18"/>
      <c r="R224" s="18"/>
      <c r="S224" s="36"/>
      <c r="T224" s="18"/>
      <c r="U224" s="18"/>
      <c r="V224" s="18"/>
      <c r="W224" s="18"/>
      <c r="X224" s="18"/>
      <c r="Y224" s="18"/>
      <c r="Z224" s="18"/>
      <c r="AA224" s="18"/>
      <c r="AB224" s="18"/>
      <c r="AC224" s="18"/>
      <c r="AD224" s="18"/>
      <c r="AE224" s="18"/>
      <c r="AF224" s="18"/>
      <c r="AG224" s="18"/>
      <c r="AH224" s="18"/>
    </row>
    <row r="225" spans="2:34" x14ac:dyDescent="0.25">
      <c r="B225" s="18"/>
      <c r="C225" s="18"/>
      <c r="D225" s="37"/>
      <c r="E225" s="37"/>
      <c r="F225" s="18"/>
      <c r="G225" s="18"/>
      <c r="H225" s="18"/>
      <c r="I225" s="18"/>
      <c r="J225" s="18"/>
      <c r="K225" s="18"/>
      <c r="L225" s="18"/>
      <c r="M225" s="18"/>
      <c r="N225" s="18"/>
      <c r="O225" s="31"/>
      <c r="P225" s="18"/>
      <c r="Q225" s="18"/>
      <c r="R225" s="18"/>
      <c r="S225" s="36"/>
      <c r="T225" s="18"/>
      <c r="U225" s="18"/>
      <c r="V225" s="18"/>
      <c r="W225" s="18"/>
      <c r="X225" s="18"/>
      <c r="Y225" s="18"/>
      <c r="Z225" s="18"/>
      <c r="AA225" s="18"/>
      <c r="AB225" s="18"/>
      <c r="AC225" s="18"/>
      <c r="AD225" s="18"/>
      <c r="AE225" s="18"/>
      <c r="AF225" s="18"/>
      <c r="AG225" s="18"/>
      <c r="AH225" s="18"/>
    </row>
    <row r="226" spans="2:34" x14ac:dyDescent="0.25">
      <c r="B226" s="18"/>
      <c r="C226" s="18"/>
      <c r="D226" s="37"/>
      <c r="E226" s="37"/>
      <c r="F226" s="18"/>
      <c r="G226" s="18"/>
      <c r="H226" s="18"/>
      <c r="I226" s="18"/>
      <c r="J226" s="18"/>
      <c r="K226" s="18"/>
      <c r="L226" s="18"/>
      <c r="M226" s="18"/>
      <c r="N226" s="18"/>
      <c r="O226" s="31"/>
      <c r="P226" s="18"/>
      <c r="Q226" s="18"/>
      <c r="R226" s="18"/>
      <c r="S226" s="36"/>
      <c r="T226" s="18"/>
      <c r="U226" s="18"/>
      <c r="V226" s="18"/>
      <c r="W226" s="18"/>
      <c r="X226" s="18"/>
      <c r="Y226" s="18"/>
      <c r="Z226" s="18"/>
      <c r="AA226" s="18"/>
      <c r="AB226" s="18"/>
      <c r="AC226" s="18"/>
      <c r="AD226" s="18"/>
      <c r="AE226" s="18"/>
      <c r="AF226" s="18"/>
      <c r="AG226" s="18"/>
      <c r="AH226" s="18"/>
    </row>
    <row r="227" spans="2:34" x14ac:dyDescent="0.25">
      <c r="B227" s="18"/>
      <c r="C227" s="18"/>
      <c r="D227" s="37"/>
      <c r="E227" s="37"/>
      <c r="F227" s="18"/>
      <c r="G227" s="18"/>
      <c r="H227" s="18"/>
      <c r="I227" s="18"/>
      <c r="J227" s="18"/>
      <c r="K227" s="18"/>
      <c r="L227" s="18"/>
      <c r="M227" s="18"/>
      <c r="N227" s="18"/>
      <c r="O227" s="31"/>
      <c r="P227" s="18"/>
      <c r="Q227" s="18"/>
      <c r="R227" s="18"/>
      <c r="S227" s="36"/>
      <c r="T227" s="18"/>
      <c r="U227" s="18"/>
      <c r="V227" s="18"/>
      <c r="W227" s="18"/>
      <c r="X227" s="18"/>
      <c r="Y227" s="18"/>
      <c r="Z227" s="18"/>
      <c r="AA227" s="18"/>
      <c r="AB227" s="18"/>
      <c r="AC227" s="18"/>
      <c r="AD227" s="18"/>
      <c r="AE227" s="18"/>
      <c r="AF227" s="18"/>
      <c r="AG227" s="18"/>
      <c r="AH227" s="18"/>
    </row>
    <row r="228" spans="2:34" x14ac:dyDescent="0.25">
      <c r="B228" s="18"/>
      <c r="C228" s="18"/>
      <c r="D228" s="37"/>
      <c r="E228" s="37"/>
      <c r="F228" s="18"/>
      <c r="G228" s="18"/>
      <c r="H228" s="18"/>
      <c r="I228" s="18"/>
      <c r="J228" s="18"/>
      <c r="K228" s="18"/>
      <c r="L228" s="18"/>
      <c r="M228" s="18"/>
      <c r="N228" s="18"/>
      <c r="O228" s="31"/>
      <c r="P228" s="18"/>
      <c r="Q228" s="18"/>
      <c r="R228" s="18"/>
      <c r="S228" s="36"/>
      <c r="T228" s="18"/>
      <c r="U228" s="18"/>
      <c r="V228" s="18"/>
      <c r="W228" s="18"/>
      <c r="X228" s="18"/>
      <c r="Y228" s="18"/>
      <c r="Z228" s="18"/>
      <c r="AA228" s="18"/>
      <c r="AB228" s="18"/>
      <c r="AC228" s="18"/>
      <c r="AD228" s="18"/>
      <c r="AE228" s="18"/>
      <c r="AF228" s="18"/>
      <c r="AG228" s="18"/>
      <c r="AH228" s="18"/>
    </row>
    <row r="229" spans="2:34" x14ac:dyDescent="0.25">
      <c r="B229" s="18"/>
      <c r="C229" s="18"/>
      <c r="D229" s="37"/>
      <c r="E229" s="37"/>
      <c r="F229" s="18"/>
      <c r="G229" s="18"/>
      <c r="H229" s="18"/>
      <c r="I229" s="18"/>
      <c r="J229" s="18"/>
      <c r="K229" s="18"/>
      <c r="L229" s="18"/>
      <c r="M229" s="18"/>
      <c r="N229" s="18"/>
      <c r="O229" s="31"/>
      <c r="P229" s="18"/>
      <c r="Q229" s="18"/>
      <c r="R229" s="18"/>
      <c r="S229" s="36"/>
      <c r="T229" s="18"/>
      <c r="U229" s="18"/>
      <c r="V229" s="18"/>
      <c r="W229" s="18"/>
      <c r="X229" s="18"/>
      <c r="Y229" s="18"/>
      <c r="Z229" s="18"/>
      <c r="AA229" s="18"/>
      <c r="AB229" s="18"/>
      <c r="AC229" s="18"/>
      <c r="AD229" s="18"/>
      <c r="AE229" s="18"/>
      <c r="AF229" s="18"/>
      <c r="AG229" s="18"/>
      <c r="AH229" s="18"/>
    </row>
    <row r="230" spans="2:34" x14ac:dyDescent="0.25">
      <c r="B230" s="18"/>
      <c r="C230" s="18"/>
      <c r="D230" s="37"/>
      <c r="E230" s="37"/>
      <c r="F230" s="18"/>
      <c r="G230" s="18"/>
      <c r="H230" s="18"/>
      <c r="I230" s="18"/>
      <c r="J230" s="18"/>
      <c r="K230" s="18"/>
      <c r="L230" s="18"/>
      <c r="M230" s="18"/>
      <c r="N230" s="18"/>
      <c r="O230" s="31"/>
      <c r="P230" s="18"/>
      <c r="Q230" s="18"/>
      <c r="R230" s="18"/>
      <c r="S230" s="36"/>
      <c r="T230" s="18"/>
      <c r="U230" s="18"/>
      <c r="V230" s="18"/>
      <c r="W230" s="18"/>
      <c r="X230" s="18"/>
      <c r="Y230" s="18"/>
      <c r="Z230" s="18"/>
      <c r="AA230" s="18"/>
      <c r="AB230" s="18"/>
      <c r="AC230" s="18"/>
      <c r="AD230" s="18"/>
      <c r="AE230" s="18"/>
      <c r="AF230" s="18"/>
      <c r="AG230" s="18"/>
      <c r="AH230" s="18"/>
    </row>
    <row r="231" spans="2:34" x14ac:dyDescent="0.25">
      <c r="B231" s="18"/>
      <c r="C231" s="18"/>
      <c r="D231" s="37"/>
      <c r="E231" s="37"/>
      <c r="F231" s="18"/>
      <c r="G231" s="18"/>
      <c r="H231" s="18"/>
      <c r="I231" s="18"/>
      <c r="J231" s="18"/>
      <c r="K231" s="18"/>
      <c r="L231" s="18"/>
      <c r="M231" s="18"/>
      <c r="N231" s="18"/>
      <c r="O231" s="31"/>
      <c r="P231" s="18"/>
      <c r="Q231" s="18"/>
      <c r="R231" s="18"/>
      <c r="S231" s="36"/>
      <c r="T231" s="18"/>
      <c r="U231" s="18"/>
      <c r="V231" s="18"/>
      <c r="W231" s="18"/>
      <c r="X231" s="18"/>
      <c r="Y231" s="18"/>
      <c r="Z231" s="18"/>
      <c r="AA231" s="18"/>
      <c r="AB231" s="18"/>
      <c r="AC231" s="18"/>
      <c r="AD231" s="18"/>
      <c r="AE231" s="18"/>
      <c r="AF231" s="18"/>
      <c r="AG231" s="18"/>
      <c r="AH231" s="18"/>
    </row>
    <row r="232" spans="2:34" x14ac:dyDescent="0.25">
      <c r="B232" s="18"/>
      <c r="C232" s="18"/>
      <c r="D232" s="37"/>
      <c r="E232" s="37"/>
      <c r="F232" s="18"/>
      <c r="G232" s="18"/>
      <c r="H232" s="18"/>
      <c r="I232" s="18"/>
      <c r="J232" s="18"/>
      <c r="K232" s="18"/>
      <c r="L232" s="18"/>
      <c r="M232" s="18"/>
      <c r="N232" s="18"/>
      <c r="O232" s="31"/>
      <c r="P232" s="18"/>
      <c r="Q232" s="18"/>
      <c r="R232" s="18"/>
      <c r="S232" s="36"/>
      <c r="T232" s="18"/>
      <c r="U232" s="18"/>
      <c r="V232" s="18"/>
      <c r="W232" s="18"/>
      <c r="X232" s="18"/>
      <c r="Y232" s="18"/>
      <c r="Z232" s="18"/>
      <c r="AA232" s="18"/>
      <c r="AB232" s="18"/>
      <c r="AC232" s="18"/>
      <c r="AD232" s="18"/>
      <c r="AE232" s="18"/>
      <c r="AF232" s="18"/>
      <c r="AG232" s="18"/>
      <c r="AH232" s="18"/>
    </row>
    <row r="233" spans="2:34" x14ac:dyDescent="0.25">
      <c r="B233" s="18"/>
      <c r="C233" s="18"/>
      <c r="D233" s="37"/>
      <c r="E233" s="37"/>
      <c r="F233" s="18"/>
      <c r="G233" s="18"/>
      <c r="H233" s="18"/>
      <c r="I233" s="18"/>
      <c r="J233" s="18"/>
      <c r="K233" s="18"/>
      <c r="L233" s="18"/>
      <c r="M233" s="18"/>
      <c r="N233" s="18"/>
      <c r="O233" s="31"/>
      <c r="P233" s="18"/>
      <c r="Q233" s="18"/>
      <c r="R233" s="18"/>
      <c r="S233" s="36"/>
      <c r="T233" s="18"/>
      <c r="U233" s="18"/>
      <c r="V233" s="18"/>
      <c r="W233" s="18"/>
      <c r="X233" s="18"/>
      <c r="Y233" s="18"/>
      <c r="Z233" s="18"/>
      <c r="AA233" s="18"/>
      <c r="AB233" s="18"/>
      <c r="AC233" s="18"/>
      <c r="AD233" s="18"/>
      <c r="AE233" s="18"/>
      <c r="AF233" s="18"/>
      <c r="AG233" s="18"/>
      <c r="AH233" s="18"/>
    </row>
    <row r="234" spans="2:34" x14ac:dyDescent="0.25">
      <c r="B234" s="18"/>
      <c r="C234" s="18"/>
      <c r="D234" s="37"/>
      <c r="E234" s="37"/>
      <c r="F234" s="18"/>
      <c r="G234" s="18"/>
      <c r="H234" s="18"/>
      <c r="I234" s="18"/>
      <c r="J234" s="18"/>
      <c r="K234" s="18"/>
      <c r="L234" s="18"/>
      <c r="M234" s="18"/>
      <c r="N234" s="18"/>
      <c r="O234" s="31"/>
      <c r="P234" s="18"/>
      <c r="Q234" s="18"/>
      <c r="R234" s="18"/>
      <c r="S234" s="36"/>
      <c r="T234" s="18"/>
      <c r="U234" s="18"/>
      <c r="V234" s="18"/>
      <c r="W234" s="18"/>
      <c r="X234" s="18"/>
      <c r="Y234" s="18"/>
      <c r="Z234" s="18"/>
      <c r="AA234" s="18"/>
      <c r="AB234" s="18"/>
      <c r="AC234" s="18"/>
      <c r="AD234" s="18"/>
      <c r="AE234" s="18"/>
      <c r="AF234" s="18"/>
      <c r="AG234" s="18"/>
      <c r="AH234" s="18"/>
    </row>
    <row r="235" spans="2:34" x14ac:dyDescent="0.25">
      <c r="B235" s="18"/>
      <c r="C235" s="18"/>
      <c r="D235" s="37"/>
      <c r="E235" s="37"/>
      <c r="F235" s="18"/>
      <c r="G235" s="18"/>
      <c r="H235" s="18"/>
      <c r="I235" s="18"/>
      <c r="J235" s="18"/>
      <c r="K235" s="18"/>
      <c r="L235" s="18"/>
      <c r="M235" s="18"/>
      <c r="N235" s="18"/>
      <c r="O235" s="31"/>
      <c r="P235" s="18"/>
      <c r="Q235" s="18"/>
      <c r="R235" s="18"/>
      <c r="S235" s="36"/>
      <c r="T235" s="18"/>
      <c r="U235" s="18"/>
      <c r="V235" s="18"/>
      <c r="W235" s="18"/>
      <c r="X235" s="18"/>
      <c r="Y235" s="18"/>
      <c r="Z235" s="18"/>
      <c r="AA235" s="18"/>
      <c r="AB235" s="18"/>
      <c r="AC235" s="18"/>
      <c r="AD235" s="18"/>
      <c r="AE235" s="18"/>
      <c r="AF235" s="18"/>
      <c r="AG235" s="18"/>
      <c r="AH235" s="18"/>
    </row>
    <row r="236" spans="2:34" x14ac:dyDescent="0.25">
      <c r="B236" s="18"/>
      <c r="C236" s="18"/>
      <c r="D236" s="37"/>
      <c r="E236" s="37"/>
      <c r="F236" s="18"/>
      <c r="G236" s="18"/>
      <c r="H236" s="18"/>
      <c r="I236" s="18"/>
      <c r="J236" s="18"/>
      <c r="K236" s="18"/>
      <c r="L236" s="18"/>
      <c r="M236" s="18"/>
      <c r="N236" s="18"/>
      <c r="O236" s="31"/>
      <c r="P236" s="18"/>
      <c r="Q236" s="18"/>
      <c r="R236" s="18"/>
      <c r="S236" s="36"/>
      <c r="T236" s="18"/>
      <c r="U236" s="18"/>
      <c r="V236" s="18"/>
      <c r="W236" s="18"/>
      <c r="X236" s="18"/>
      <c r="Y236" s="18"/>
      <c r="Z236" s="18"/>
      <c r="AA236" s="18"/>
      <c r="AB236" s="18"/>
      <c r="AC236" s="18"/>
      <c r="AD236" s="18"/>
      <c r="AE236" s="18"/>
      <c r="AF236" s="18"/>
      <c r="AG236" s="18"/>
      <c r="AH236" s="18"/>
    </row>
    <row r="237" spans="2:34" x14ac:dyDescent="0.25">
      <c r="B237" s="18"/>
      <c r="C237" s="18"/>
      <c r="D237" s="37"/>
      <c r="E237" s="37"/>
      <c r="F237" s="18"/>
      <c r="G237" s="18"/>
      <c r="H237" s="18"/>
      <c r="I237" s="18"/>
      <c r="J237" s="18"/>
      <c r="K237" s="18"/>
      <c r="L237" s="18"/>
      <c r="M237" s="18"/>
      <c r="N237" s="18"/>
      <c r="O237" s="31"/>
      <c r="P237" s="18"/>
      <c r="Q237" s="18"/>
      <c r="R237" s="18"/>
      <c r="S237" s="36"/>
      <c r="T237" s="18"/>
      <c r="U237" s="18"/>
      <c r="V237" s="18"/>
      <c r="W237" s="18"/>
      <c r="X237" s="18"/>
      <c r="Y237" s="18"/>
      <c r="Z237" s="18"/>
      <c r="AA237" s="18"/>
      <c r="AB237" s="18"/>
      <c r="AC237" s="18"/>
      <c r="AD237" s="18"/>
      <c r="AE237" s="18"/>
      <c r="AF237" s="18"/>
      <c r="AG237" s="18"/>
      <c r="AH237" s="18"/>
    </row>
    <row r="238" spans="2:34" x14ac:dyDescent="0.25">
      <c r="B238" s="18"/>
      <c r="C238" s="18"/>
      <c r="D238" s="37"/>
      <c r="E238" s="37"/>
      <c r="F238" s="18"/>
      <c r="G238" s="18"/>
      <c r="H238" s="18"/>
      <c r="I238" s="18"/>
      <c r="J238" s="18"/>
      <c r="K238" s="18"/>
      <c r="L238" s="18"/>
      <c r="M238" s="18"/>
      <c r="N238" s="18"/>
      <c r="O238" s="31"/>
      <c r="P238" s="18"/>
      <c r="Q238" s="18"/>
      <c r="R238" s="18"/>
      <c r="S238" s="36"/>
      <c r="T238" s="18"/>
      <c r="U238" s="18"/>
      <c r="V238" s="18"/>
      <c r="W238" s="18"/>
      <c r="X238" s="18"/>
      <c r="Y238" s="18"/>
      <c r="Z238" s="18"/>
      <c r="AA238" s="18"/>
      <c r="AB238" s="18"/>
      <c r="AC238" s="18"/>
      <c r="AD238" s="18"/>
      <c r="AE238" s="18"/>
      <c r="AF238" s="18"/>
      <c r="AG238" s="18"/>
      <c r="AH238" s="18"/>
    </row>
    <row r="239" spans="2:34" x14ac:dyDescent="0.25">
      <c r="B239" s="18"/>
      <c r="C239" s="18"/>
      <c r="D239" s="37"/>
      <c r="E239" s="37"/>
      <c r="F239" s="18"/>
      <c r="G239" s="18"/>
      <c r="H239" s="18"/>
      <c r="I239" s="18"/>
      <c r="J239" s="18"/>
      <c r="K239" s="18"/>
      <c r="L239" s="18"/>
      <c r="M239" s="18"/>
      <c r="N239" s="18"/>
      <c r="O239" s="31"/>
      <c r="P239" s="18"/>
      <c r="Q239" s="18"/>
      <c r="R239" s="18"/>
      <c r="S239" s="36"/>
      <c r="T239" s="18"/>
      <c r="U239" s="18"/>
      <c r="V239" s="18"/>
      <c r="W239" s="18"/>
      <c r="X239" s="18"/>
      <c r="Y239" s="18"/>
      <c r="Z239" s="18"/>
      <c r="AA239" s="18"/>
      <c r="AB239" s="18"/>
      <c r="AC239" s="18"/>
      <c r="AD239" s="18"/>
      <c r="AE239" s="18"/>
      <c r="AF239" s="18"/>
      <c r="AG239" s="18"/>
      <c r="AH239" s="18"/>
    </row>
    <row r="240" spans="2:34" x14ac:dyDescent="0.25">
      <c r="B240" s="18"/>
      <c r="C240" s="18"/>
      <c r="D240" s="37"/>
      <c r="E240" s="37"/>
      <c r="F240" s="18"/>
      <c r="G240" s="18"/>
      <c r="H240" s="18"/>
      <c r="I240" s="18"/>
      <c r="J240" s="18"/>
      <c r="K240" s="18"/>
      <c r="L240" s="18"/>
      <c r="M240" s="18"/>
      <c r="N240" s="18"/>
      <c r="O240" s="31"/>
      <c r="P240" s="18"/>
      <c r="Q240" s="18"/>
      <c r="R240" s="18"/>
      <c r="S240" s="36"/>
      <c r="T240" s="18"/>
      <c r="U240" s="18"/>
      <c r="V240" s="18"/>
      <c r="W240" s="18"/>
      <c r="X240" s="18"/>
      <c r="Y240" s="18"/>
      <c r="Z240" s="18"/>
      <c r="AA240" s="18"/>
      <c r="AB240" s="18"/>
      <c r="AC240" s="18"/>
      <c r="AD240" s="18"/>
      <c r="AE240" s="18"/>
      <c r="AF240" s="18"/>
      <c r="AG240" s="18"/>
      <c r="AH240" s="18"/>
    </row>
    <row r="241" spans="2:34" x14ac:dyDescent="0.25">
      <c r="B241" s="18"/>
      <c r="C241" s="18"/>
      <c r="D241" s="37"/>
      <c r="E241" s="37"/>
      <c r="F241" s="18"/>
      <c r="G241" s="18"/>
      <c r="H241" s="18"/>
      <c r="I241" s="18"/>
      <c r="J241" s="18"/>
      <c r="K241" s="18"/>
      <c r="L241" s="18"/>
      <c r="M241" s="18"/>
      <c r="N241" s="18"/>
      <c r="O241" s="31"/>
      <c r="P241" s="18"/>
      <c r="Q241" s="18"/>
      <c r="R241" s="18"/>
      <c r="S241" s="36"/>
      <c r="T241" s="18"/>
      <c r="U241" s="18"/>
      <c r="V241" s="18"/>
      <c r="W241" s="18"/>
      <c r="X241" s="18"/>
      <c r="Y241" s="18"/>
      <c r="Z241" s="18"/>
      <c r="AA241" s="18"/>
      <c r="AB241" s="18"/>
      <c r="AC241" s="18"/>
      <c r="AD241" s="18"/>
      <c r="AE241" s="18"/>
      <c r="AF241" s="18"/>
      <c r="AG241" s="18"/>
      <c r="AH241" s="18"/>
    </row>
    <row r="242" spans="2:34" x14ac:dyDescent="0.25">
      <c r="B242" s="18"/>
      <c r="C242" s="18"/>
      <c r="D242" s="37"/>
      <c r="E242" s="37"/>
      <c r="F242" s="18"/>
      <c r="G242" s="18"/>
      <c r="H242" s="18"/>
      <c r="I242" s="18"/>
      <c r="J242" s="18"/>
      <c r="K242" s="18"/>
      <c r="L242" s="18"/>
      <c r="M242" s="18"/>
      <c r="N242" s="18"/>
      <c r="O242" s="31"/>
      <c r="P242" s="18"/>
      <c r="Q242" s="18"/>
      <c r="R242" s="18"/>
      <c r="S242" s="36"/>
      <c r="T242" s="18"/>
      <c r="U242" s="18"/>
      <c r="V242" s="18"/>
      <c r="W242" s="18"/>
      <c r="X242" s="18"/>
      <c r="Y242" s="18"/>
      <c r="Z242" s="18"/>
      <c r="AA242" s="18"/>
      <c r="AB242" s="18"/>
      <c r="AC242" s="18"/>
      <c r="AD242" s="18"/>
      <c r="AE242" s="18"/>
      <c r="AF242" s="18"/>
      <c r="AG242" s="18"/>
      <c r="AH242" s="18"/>
    </row>
    <row r="243" spans="2:34" x14ac:dyDescent="0.25">
      <c r="B243" s="18"/>
      <c r="C243" s="18"/>
      <c r="D243" s="37"/>
      <c r="E243" s="37"/>
      <c r="F243" s="18"/>
      <c r="G243" s="18"/>
      <c r="H243" s="18"/>
      <c r="I243" s="18"/>
      <c r="J243" s="18"/>
      <c r="K243" s="18"/>
      <c r="L243" s="18"/>
      <c r="M243" s="18"/>
      <c r="N243" s="18"/>
      <c r="O243" s="31"/>
      <c r="P243" s="18"/>
      <c r="Q243" s="18"/>
      <c r="R243" s="18"/>
      <c r="S243" s="36"/>
      <c r="T243" s="18"/>
      <c r="U243" s="18"/>
      <c r="V243" s="18"/>
      <c r="W243" s="18"/>
      <c r="X243" s="18"/>
      <c r="Y243" s="18"/>
      <c r="Z243" s="18"/>
      <c r="AA243" s="18"/>
      <c r="AB243" s="18"/>
      <c r="AC243" s="18"/>
      <c r="AD243" s="18"/>
      <c r="AE243" s="18"/>
      <c r="AF243" s="18"/>
      <c r="AG243" s="18"/>
      <c r="AH243" s="18"/>
    </row>
    <row r="244" spans="2:34" x14ac:dyDescent="0.25">
      <c r="B244" s="18"/>
      <c r="C244" s="18"/>
      <c r="D244" s="37"/>
      <c r="E244" s="37"/>
      <c r="F244" s="18"/>
      <c r="G244" s="18"/>
      <c r="H244" s="18"/>
      <c r="I244" s="18"/>
      <c r="J244" s="18"/>
      <c r="K244" s="18"/>
      <c r="L244" s="18"/>
      <c r="M244" s="18"/>
      <c r="N244" s="18"/>
      <c r="O244" s="31"/>
      <c r="P244" s="18"/>
      <c r="Q244" s="18"/>
      <c r="R244" s="18"/>
      <c r="S244" s="36"/>
      <c r="T244" s="18"/>
      <c r="U244" s="18"/>
      <c r="V244" s="18"/>
      <c r="W244" s="18"/>
      <c r="X244" s="18"/>
      <c r="Y244" s="18"/>
      <c r="Z244" s="18"/>
      <c r="AA244" s="18"/>
      <c r="AB244" s="18"/>
      <c r="AC244" s="18"/>
      <c r="AD244" s="18"/>
      <c r="AE244" s="18"/>
      <c r="AF244" s="18"/>
      <c r="AG244" s="18"/>
      <c r="AH244" s="18"/>
    </row>
    <row r="245" spans="2:34" x14ac:dyDescent="0.25">
      <c r="B245" s="18"/>
      <c r="C245" s="18"/>
      <c r="D245" s="37"/>
      <c r="E245" s="37"/>
      <c r="F245" s="18"/>
      <c r="G245" s="18"/>
      <c r="H245" s="18"/>
      <c r="I245" s="18"/>
      <c r="J245" s="18"/>
      <c r="K245" s="18"/>
      <c r="L245" s="18"/>
      <c r="M245" s="18"/>
      <c r="N245" s="18"/>
      <c r="O245" s="31"/>
      <c r="P245" s="18"/>
      <c r="Q245" s="18"/>
      <c r="R245" s="18"/>
      <c r="S245" s="36"/>
      <c r="T245" s="18"/>
      <c r="U245" s="18"/>
      <c r="V245" s="18"/>
      <c r="W245" s="18"/>
      <c r="X245" s="18"/>
      <c r="Y245" s="18"/>
      <c r="Z245" s="18"/>
      <c r="AA245" s="18"/>
      <c r="AB245" s="18"/>
      <c r="AC245" s="18"/>
      <c r="AD245" s="18"/>
      <c r="AE245" s="18"/>
      <c r="AF245" s="18"/>
      <c r="AG245" s="18"/>
      <c r="AH245" s="18"/>
    </row>
    <row r="246" spans="2:34" x14ac:dyDescent="0.25">
      <c r="B246" s="18"/>
      <c r="C246" s="18"/>
      <c r="D246" s="37"/>
      <c r="E246" s="37"/>
      <c r="F246" s="18"/>
      <c r="G246" s="18"/>
      <c r="H246" s="18"/>
      <c r="I246" s="18"/>
      <c r="J246" s="18"/>
      <c r="K246" s="18"/>
      <c r="L246" s="18"/>
      <c r="M246" s="18"/>
      <c r="N246" s="18"/>
      <c r="O246" s="31"/>
      <c r="P246" s="18"/>
      <c r="Q246" s="18"/>
      <c r="R246" s="18"/>
      <c r="S246" s="36"/>
      <c r="T246" s="18"/>
      <c r="U246" s="18"/>
      <c r="V246" s="18"/>
      <c r="W246" s="18"/>
      <c r="X246" s="18"/>
      <c r="Y246" s="18"/>
      <c r="Z246" s="18"/>
      <c r="AA246" s="18"/>
      <c r="AB246" s="18"/>
      <c r="AC246" s="18"/>
      <c r="AD246" s="18"/>
      <c r="AE246" s="18"/>
      <c r="AF246" s="18"/>
      <c r="AG246" s="18"/>
      <c r="AH246" s="18"/>
    </row>
    <row r="247" spans="2:34" x14ac:dyDescent="0.25">
      <c r="B247" s="18"/>
      <c r="C247" s="18"/>
      <c r="D247" s="37"/>
      <c r="E247" s="37"/>
      <c r="F247" s="18"/>
      <c r="G247" s="18"/>
      <c r="H247" s="18"/>
      <c r="I247" s="18"/>
      <c r="J247" s="18"/>
      <c r="K247" s="18"/>
      <c r="L247" s="18"/>
      <c r="M247" s="18"/>
      <c r="N247" s="18"/>
      <c r="O247" s="31"/>
      <c r="P247" s="18"/>
      <c r="Q247" s="18"/>
      <c r="R247" s="18"/>
      <c r="S247" s="36"/>
      <c r="T247" s="18"/>
      <c r="U247" s="18"/>
      <c r="V247" s="18"/>
      <c r="W247" s="18"/>
      <c r="X247" s="18"/>
      <c r="Y247" s="18"/>
      <c r="Z247" s="18"/>
      <c r="AA247" s="18"/>
      <c r="AB247" s="18"/>
      <c r="AC247" s="18"/>
      <c r="AD247" s="18"/>
      <c r="AE247" s="18"/>
      <c r="AF247" s="18"/>
      <c r="AG247" s="18"/>
      <c r="AH247" s="18"/>
    </row>
    <row r="248" spans="2:34" x14ac:dyDescent="0.25">
      <c r="B248" s="18"/>
      <c r="C248" s="18"/>
      <c r="D248" s="37"/>
      <c r="E248" s="37"/>
      <c r="F248" s="18"/>
      <c r="G248" s="18"/>
      <c r="H248" s="18"/>
      <c r="I248" s="18"/>
      <c r="J248" s="18"/>
      <c r="K248" s="18"/>
      <c r="L248" s="18"/>
      <c r="M248" s="18"/>
      <c r="N248" s="18"/>
      <c r="O248" s="31"/>
      <c r="P248" s="18"/>
      <c r="Q248" s="18"/>
      <c r="R248" s="18"/>
      <c r="S248" s="36"/>
      <c r="T248" s="18"/>
      <c r="U248" s="18"/>
      <c r="V248" s="18"/>
      <c r="W248" s="18"/>
      <c r="X248" s="18"/>
      <c r="Y248" s="18"/>
      <c r="Z248" s="18"/>
      <c r="AA248" s="18"/>
      <c r="AB248" s="18"/>
      <c r="AC248" s="18"/>
      <c r="AD248" s="18"/>
      <c r="AE248" s="18"/>
      <c r="AF248" s="18"/>
      <c r="AG248" s="18"/>
      <c r="AH248" s="18"/>
    </row>
    <row r="249" spans="2:34" x14ac:dyDescent="0.25">
      <c r="B249" s="18"/>
      <c r="C249" s="18"/>
      <c r="D249" s="37"/>
      <c r="E249" s="37"/>
      <c r="F249" s="18"/>
      <c r="G249" s="18"/>
      <c r="H249" s="18"/>
      <c r="I249" s="18"/>
      <c r="J249" s="18"/>
      <c r="K249" s="18"/>
      <c r="L249" s="18"/>
      <c r="M249" s="18"/>
      <c r="N249" s="18"/>
      <c r="O249" s="31"/>
      <c r="P249" s="18"/>
      <c r="Q249" s="18"/>
      <c r="R249" s="18"/>
      <c r="S249" s="36"/>
      <c r="T249" s="18"/>
      <c r="U249" s="18"/>
      <c r="V249" s="18"/>
      <c r="W249" s="18"/>
      <c r="X249" s="18"/>
      <c r="Y249" s="18"/>
      <c r="Z249" s="18"/>
      <c r="AA249" s="18"/>
      <c r="AB249" s="18"/>
      <c r="AC249" s="18"/>
      <c r="AD249" s="18"/>
      <c r="AE249" s="18"/>
      <c r="AF249" s="18"/>
      <c r="AG249" s="18"/>
      <c r="AH249" s="18"/>
    </row>
    <row r="250" spans="2:34" x14ac:dyDescent="0.25">
      <c r="B250" s="18"/>
      <c r="C250" s="18"/>
      <c r="D250" s="37"/>
      <c r="E250" s="37"/>
      <c r="F250" s="18"/>
      <c r="G250" s="18"/>
      <c r="H250" s="18"/>
      <c r="I250" s="18"/>
      <c r="J250" s="18"/>
      <c r="K250" s="18"/>
      <c r="L250" s="18"/>
      <c r="M250" s="18"/>
      <c r="N250" s="18"/>
      <c r="O250" s="31"/>
      <c r="P250" s="18"/>
      <c r="Q250" s="18"/>
      <c r="R250" s="18"/>
      <c r="S250" s="36"/>
      <c r="T250" s="18"/>
      <c r="U250" s="18"/>
      <c r="V250" s="18"/>
      <c r="W250" s="18"/>
      <c r="X250" s="18"/>
      <c r="Y250" s="18"/>
      <c r="Z250" s="18"/>
      <c r="AA250" s="18"/>
      <c r="AB250" s="18"/>
      <c r="AC250" s="18"/>
      <c r="AD250" s="18"/>
      <c r="AE250" s="18"/>
      <c r="AF250" s="18"/>
      <c r="AG250" s="18"/>
      <c r="AH250" s="18"/>
    </row>
    <row r="251" spans="2:34" x14ac:dyDescent="0.25">
      <c r="B251" s="18"/>
      <c r="C251" s="18"/>
      <c r="D251" s="37"/>
      <c r="E251" s="37"/>
      <c r="F251" s="18"/>
      <c r="G251" s="18"/>
      <c r="H251" s="18"/>
      <c r="I251" s="18"/>
      <c r="J251" s="18"/>
      <c r="K251" s="18"/>
      <c r="L251" s="18"/>
      <c r="M251" s="18"/>
      <c r="N251" s="18"/>
      <c r="O251" s="31"/>
      <c r="P251" s="18"/>
      <c r="Q251" s="18"/>
      <c r="R251" s="18"/>
      <c r="S251" s="36"/>
      <c r="T251" s="18"/>
      <c r="U251" s="18"/>
      <c r="V251" s="18"/>
      <c r="W251" s="18"/>
      <c r="X251" s="18"/>
      <c r="Y251" s="18"/>
      <c r="Z251" s="18"/>
      <c r="AA251" s="18"/>
      <c r="AB251" s="18"/>
      <c r="AC251" s="18"/>
      <c r="AD251" s="18"/>
      <c r="AE251" s="18"/>
      <c r="AF251" s="18"/>
      <c r="AG251" s="18"/>
      <c r="AH251" s="18"/>
    </row>
    <row r="252" spans="2:34" x14ac:dyDescent="0.25">
      <c r="B252" s="18"/>
      <c r="C252" s="18"/>
      <c r="D252" s="37"/>
      <c r="E252" s="37"/>
      <c r="F252" s="18"/>
      <c r="G252" s="18"/>
      <c r="H252" s="18"/>
      <c r="I252" s="18"/>
      <c r="J252" s="18"/>
      <c r="K252" s="18"/>
      <c r="L252" s="18"/>
      <c r="M252" s="18"/>
      <c r="N252" s="18"/>
      <c r="O252" s="31"/>
      <c r="P252" s="18"/>
      <c r="Q252" s="18"/>
      <c r="R252" s="18"/>
      <c r="S252" s="36"/>
      <c r="T252" s="18"/>
      <c r="U252" s="18"/>
      <c r="V252" s="18"/>
      <c r="W252" s="18"/>
      <c r="X252" s="18"/>
      <c r="Y252" s="18"/>
      <c r="Z252" s="18"/>
      <c r="AA252" s="18"/>
      <c r="AB252" s="18"/>
      <c r="AC252" s="18"/>
      <c r="AD252" s="18"/>
      <c r="AE252" s="18"/>
      <c r="AF252" s="18"/>
      <c r="AG252" s="18"/>
      <c r="AH252" s="18"/>
    </row>
    <row r="253" spans="2:34" x14ac:dyDescent="0.25">
      <c r="B253" s="18"/>
      <c r="C253" s="18"/>
      <c r="D253" s="37"/>
      <c r="E253" s="37"/>
      <c r="F253" s="18"/>
      <c r="G253" s="18"/>
      <c r="H253" s="18"/>
      <c r="I253" s="18"/>
      <c r="J253" s="18"/>
      <c r="K253" s="18"/>
      <c r="L253" s="18"/>
      <c r="M253" s="18"/>
      <c r="N253" s="18"/>
      <c r="O253" s="31"/>
      <c r="P253" s="18"/>
      <c r="Q253" s="18"/>
      <c r="R253" s="18"/>
      <c r="S253" s="36"/>
      <c r="T253" s="18"/>
      <c r="U253" s="18"/>
      <c r="V253" s="18"/>
      <c r="W253" s="18"/>
      <c r="X253" s="18"/>
      <c r="Y253" s="18"/>
      <c r="Z253" s="18"/>
      <c r="AA253" s="18"/>
      <c r="AB253" s="18"/>
      <c r="AC253" s="18"/>
      <c r="AD253" s="18"/>
      <c r="AE253" s="18"/>
      <c r="AF253" s="18"/>
      <c r="AG253" s="18"/>
      <c r="AH253" s="18"/>
    </row>
    <row r="254" spans="2:34" x14ac:dyDescent="0.25">
      <c r="B254" s="18"/>
      <c r="C254" s="18"/>
      <c r="D254" s="37"/>
      <c r="E254" s="37"/>
      <c r="F254" s="18"/>
      <c r="G254" s="18"/>
      <c r="H254" s="18"/>
      <c r="I254" s="18"/>
      <c r="J254" s="18"/>
      <c r="K254" s="18"/>
      <c r="L254" s="18"/>
      <c r="M254" s="18"/>
      <c r="N254" s="18"/>
      <c r="O254" s="31"/>
      <c r="P254" s="18"/>
      <c r="Q254" s="18"/>
      <c r="R254" s="18"/>
      <c r="S254" s="36"/>
      <c r="T254" s="18"/>
      <c r="U254" s="18"/>
      <c r="V254" s="18"/>
      <c r="W254" s="18"/>
      <c r="X254" s="18"/>
      <c r="Y254" s="18"/>
      <c r="Z254" s="18"/>
      <c r="AA254" s="18"/>
      <c r="AB254" s="18"/>
      <c r="AC254" s="18"/>
      <c r="AD254" s="18"/>
      <c r="AE254" s="18"/>
      <c r="AF254" s="18"/>
      <c r="AG254" s="18"/>
      <c r="AH254" s="18"/>
    </row>
    <row r="255" spans="2:34" x14ac:dyDescent="0.25">
      <c r="B255" s="18"/>
      <c r="C255" s="18"/>
      <c r="D255" s="37"/>
      <c r="E255" s="37"/>
      <c r="F255" s="18"/>
      <c r="G255" s="18"/>
      <c r="H255" s="18"/>
      <c r="I255" s="18"/>
      <c r="J255" s="18"/>
      <c r="K255" s="18"/>
      <c r="L255" s="18"/>
      <c r="M255" s="18"/>
      <c r="N255" s="18"/>
      <c r="O255" s="31"/>
      <c r="P255" s="18"/>
      <c r="Q255" s="18"/>
      <c r="R255" s="18"/>
      <c r="S255" s="36"/>
      <c r="T255" s="18"/>
      <c r="U255" s="18"/>
      <c r="V255" s="18"/>
      <c r="W255" s="18"/>
      <c r="X255" s="18"/>
      <c r="Y255" s="18"/>
      <c r="Z255" s="18"/>
      <c r="AA255" s="18"/>
      <c r="AB255" s="18"/>
      <c r="AC255" s="18"/>
      <c r="AD255" s="18"/>
      <c r="AE255" s="18"/>
      <c r="AF255" s="18"/>
      <c r="AG255" s="18"/>
      <c r="AH255" s="18"/>
    </row>
    <row r="256" spans="2:34" x14ac:dyDescent="0.25">
      <c r="B256" s="18"/>
      <c r="C256" s="18"/>
      <c r="D256" s="37"/>
      <c r="E256" s="37"/>
      <c r="F256" s="18"/>
      <c r="G256" s="18"/>
      <c r="H256" s="18"/>
      <c r="I256" s="18"/>
      <c r="J256" s="18"/>
      <c r="K256" s="18"/>
      <c r="L256" s="18"/>
      <c r="M256" s="18"/>
      <c r="N256" s="18"/>
      <c r="O256" s="31"/>
      <c r="P256" s="18"/>
      <c r="Q256" s="18"/>
      <c r="R256" s="18"/>
      <c r="S256" s="36"/>
      <c r="T256" s="18"/>
      <c r="U256" s="18"/>
      <c r="V256" s="18"/>
      <c r="W256" s="18"/>
      <c r="X256" s="18"/>
      <c r="Y256" s="18"/>
      <c r="Z256" s="18"/>
      <c r="AA256" s="18"/>
      <c r="AB256" s="18"/>
      <c r="AC256" s="18"/>
      <c r="AD256" s="18"/>
      <c r="AE256" s="18"/>
      <c r="AF256" s="18"/>
      <c r="AG256" s="18"/>
      <c r="AH256" s="18"/>
    </row>
    <row r="257" spans="2:34" x14ac:dyDescent="0.25">
      <c r="B257" s="18"/>
      <c r="C257" s="18"/>
      <c r="D257" s="37"/>
      <c r="E257" s="37"/>
      <c r="F257" s="18"/>
      <c r="G257" s="18"/>
      <c r="H257" s="18"/>
      <c r="I257" s="18"/>
      <c r="J257" s="18"/>
      <c r="K257" s="18"/>
      <c r="L257" s="18"/>
      <c r="M257" s="18"/>
      <c r="N257" s="18"/>
      <c r="O257" s="31"/>
      <c r="P257" s="18"/>
      <c r="Q257" s="18"/>
      <c r="R257" s="18"/>
      <c r="S257" s="36"/>
      <c r="T257" s="18"/>
      <c r="U257" s="18"/>
      <c r="V257" s="18"/>
      <c r="W257" s="18"/>
      <c r="X257" s="18"/>
      <c r="Y257" s="18"/>
      <c r="Z257" s="18"/>
      <c r="AA257" s="18"/>
      <c r="AB257" s="18"/>
      <c r="AC257" s="18"/>
      <c r="AD257" s="18"/>
      <c r="AE257" s="18"/>
      <c r="AF257" s="18"/>
      <c r="AG257" s="18"/>
      <c r="AH257" s="18"/>
    </row>
    <row r="258" spans="2:34" x14ac:dyDescent="0.25">
      <c r="B258" s="18"/>
      <c r="C258" s="18"/>
      <c r="D258" s="37"/>
      <c r="E258" s="37"/>
      <c r="F258" s="18"/>
      <c r="G258" s="18"/>
      <c r="H258" s="18"/>
      <c r="I258" s="18"/>
      <c r="J258" s="18"/>
      <c r="K258" s="18"/>
      <c r="L258" s="18"/>
      <c r="M258" s="18"/>
      <c r="N258" s="18"/>
      <c r="O258" s="31"/>
      <c r="P258" s="18"/>
      <c r="Q258" s="18"/>
      <c r="R258" s="18"/>
      <c r="S258" s="36"/>
      <c r="T258" s="18"/>
      <c r="U258" s="18"/>
      <c r="V258" s="18"/>
      <c r="W258" s="18"/>
      <c r="X258" s="18"/>
      <c r="Y258" s="18"/>
      <c r="Z258" s="18"/>
      <c r="AA258" s="18"/>
      <c r="AB258" s="18"/>
      <c r="AC258" s="18"/>
      <c r="AD258" s="18"/>
      <c r="AE258" s="18"/>
      <c r="AF258" s="18"/>
      <c r="AG258" s="18"/>
      <c r="AH258" s="18"/>
    </row>
    <row r="259" spans="2:34" x14ac:dyDescent="0.25">
      <c r="B259" s="18"/>
      <c r="C259" s="18"/>
      <c r="D259" s="37"/>
      <c r="E259" s="37"/>
      <c r="F259" s="18"/>
      <c r="G259" s="18"/>
      <c r="H259" s="18"/>
      <c r="I259" s="18"/>
      <c r="J259" s="18"/>
      <c r="K259" s="18"/>
      <c r="L259" s="18"/>
      <c r="M259" s="18"/>
      <c r="N259" s="18"/>
      <c r="O259" s="31"/>
      <c r="P259" s="18"/>
      <c r="Q259" s="18"/>
      <c r="R259" s="18"/>
      <c r="S259" s="36"/>
      <c r="T259" s="18"/>
      <c r="U259" s="18"/>
      <c r="V259" s="18"/>
      <c r="W259" s="18"/>
      <c r="X259" s="18"/>
      <c r="Y259" s="18"/>
      <c r="Z259" s="18"/>
      <c r="AA259" s="18"/>
      <c r="AB259" s="18"/>
      <c r="AC259" s="18"/>
      <c r="AD259" s="18"/>
      <c r="AE259" s="18"/>
      <c r="AF259" s="18"/>
      <c r="AG259" s="18"/>
      <c r="AH259" s="18"/>
    </row>
    <row r="260" spans="2:34" x14ac:dyDescent="0.25">
      <c r="B260" s="18"/>
      <c r="C260" s="18"/>
      <c r="D260" s="37"/>
      <c r="E260" s="37"/>
      <c r="F260" s="18"/>
      <c r="G260" s="18"/>
      <c r="H260" s="18"/>
      <c r="I260" s="18"/>
      <c r="J260" s="18"/>
      <c r="K260" s="18"/>
      <c r="L260" s="18"/>
      <c r="M260" s="18"/>
      <c r="N260" s="18"/>
      <c r="O260" s="31"/>
      <c r="P260" s="18"/>
      <c r="Q260" s="18"/>
      <c r="R260" s="18"/>
      <c r="S260" s="36"/>
      <c r="T260" s="18"/>
      <c r="U260" s="18"/>
      <c r="V260" s="18"/>
      <c r="W260" s="18"/>
      <c r="X260" s="18"/>
      <c r="Y260" s="18"/>
      <c r="Z260" s="18"/>
      <c r="AA260" s="18"/>
      <c r="AB260" s="18"/>
      <c r="AC260" s="18"/>
      <c r="AD260" s="18"/>
      <c r="AE260" s="18"/>
      <c r="AF260" s="18"/>
      <c r="AG260" s="18"/>
      <c r="AH260" s="18"/>
    </row>
    <row r="261" spans="2:34" x14ac:dyDescent="0.25">
      <c r="B261" s="18"/>
      <c r="C261" s="18"/>
      <c r="D261" s="37"/>
      <c r="E261" s="37"/>
      <c r="F261" s="18"/>
      <c r="G261" s="18"/>
      <c r="H261" s="18"/>
      <c r="I261" s="18"/>
      <c r="J261" s="18"/>
      <c r="K261" s="18"/>
      <c r="L261" s="18"/>
      <c r="M261" s="18"/>
      <c r="N261" s="18"/>
      <c r="O261" s="31"/>
      <c r="P261" s="18"/>
      <c r="Q261" s="18"/>
      <c r="R261" s="18"/>
      <c r="S261" s="36"/>
      <c r="T261" s="18"/>
      <c r="U261" s="18"/>
      <c r="V261" s="18"/>
      <c r="W261" s="18"/>
      <c r="X261" s="18"/>
      <c r="Y261" s="18"/>
      <c r="Z261" s="18"/>
      <c r="AA261" s="18"/>
      <c r="AB261" s="18"/>
      <c r="AC261" s="18"/>
      <c r="AD261" s="18"/>
      <c r="AE261" s="18"/>
      <c r="AF261" s="18"/>
      <c r="AG261" s="18"/>
      <c r="AH261" s="18"/>
    </row>
    <row r="262" spans="2:34" x14ac:dyDescent="0.25">
      <c r="B262" s="18"/>
      <c r="C262" s="18"/>
      <c r="D262" s="37"/>
      <c r="E262" s="37"/>
      <c r="F262" s="18"/>
      <c r="G262" s="18"/>
      <c r="H262" s="18"/>
      <c r="I262" s="18"/>
      <c r="J262" s="18"/>
      <c r="K262" s="18"/>
      <c r="L262" s="18"/>
      <c r="M262" s="18"/>
      <c r="N262" s="18"/>
      <c r="O262" s="31"/>
      <c r="P262" s="18"/>
      <c r="Q262" s="18"/>
      <c r="R262" s="18"/>
      <c r="S262" s="36"/>
      <c r="T262" s="18"/>
      <c r="U262" s="18"/>
      <c r="V262" s="18"/>
      <c r="W262" s="18"/>
      <c r="X262" s="18"/>
      <c r="Y262" s="18"/>
      <c r="Z262" s="18"/>
      <c r="AA262" s="18"/>
      <c r="AB262" s="18"/>
      <c r="AC262" s="18"/>
      <c r="AD262" s="18"/>
      <c r="AE262" s="18"/>
      <c r="AF262" s="18"/>
      <c r="AG262" s="18"/>
      <c r="AH262" s="18"/>
    </row>
    <row r="263" spans="2:34" x14ac:dyDescent="0.25">
      <c r="B263" s="18"/>
      <c r="C263" s="18"/>
      <c r="D263" s="37"/>
      <c r="E263" s="37"/>
      <c r="F263" s="18"/>
      <c r="G263" s="18"/>
      <c r="H263" s="18"/>
      <c r="I263" s="18"/>
      <c r="J263" s="18"/>
      <c r="K263" s="18"/>
      <c r="L263" s="18"/>
      <c r="M263" s="18"/>
      <c r="N263" s="18"/>
      <c r="O263" s="31"/>
      <c r="P263" s="18"/>
      <c r="Q263" s="18"/>
      <c r="R263" s="18"/>
      <c r="S263" s="36"/>
      <c r="T263" s="18"/>
      <c r="U263" s="18"/>
      <c r="V263" s="18"/>
      <c r="W263" s="18"/>
      <c r="X263" s="18"/>
      <c r="Y263" s="18"/>
      <c r="Z263" s="18"/>
      <c r="AA263" s="18"/>
      <c r="AB263" s="18"/>
      <c r="AC263" s="18"/>
      <c r="AD263" s="18"/>
      <c r="AE263" s="18"/>
      <c r="AF263" s="18"/>
      <c r="AG263" s="18"/>
      <c r="AH263" s="18"/>
    </row>
    <row r="264" spans="2:34" x14ac:dyDescent="0.25">
      <c r="B264" s="18"/>
      <c r="C264" s="18"/>
      <c r="D264" s="37"/>
      <c r="E264" s="37"/>
      <c r="F264" s="18"/>
      <c r="G264" s="18"/>
      <c r="H264" s="18"/>
      <c r="I264" s="18"/>
      <c r="J264" s="18"/>
      <c r="K264" s="18"/>
      <c r="L264" s="18"/>
      <c r="M264" s="18"/>
      <c r="N264" s="18"/>
      <c r="O264" s="31"/>
      <c r="P264" s="18"/>
      <c r="Q264" s="18"/>
      <c r="R264" s="18"/>
      <c r="S264" s="36"/>
      <c r="T264" s="18"/>
      <c r="U264" s="18"/>
      <c r="V264" s="18"/>
      <c r="W264" s="18"/>
      <c r="X264" s="18"/>
      <c r="Y264" s="18"/>
      <c r="Z264" s="18"/>
      <c r="AA264" s="18"/>
      <c r="AB264" s="18"/>
      <c r="AC264" s="18"/>
      <c r="AD264" s="18"/>
      <c r="AE264" s="18"/>
      <c r="AF264" s="18"/>
      <c r="AG264" s="18"/>
      <c r="AH264" s="18"/>
    </row>
    <row r="265" spans="2:34" x14ac:dyDescent="0.25">
      <c r="B265" s="18"/>
      <c r="C265" s="18"/>
      <c r="D265" s="37"/>
      <c r="E265" s="37"/>
      <c r="F265" s="18"/>
      <c r="G265" s="18"/>
      <c r="H265" s="18"/>
      <c r="I265" s="18"/>
      <c r="J265" s="18"/>
      <c r="K265" s="18"/>
      <c r="L265" s="18"/>
      <c r="M265" s="18"/>
      <c r="N265" s="18"/>
      <c r="O265" s="31"/>
      <c r="P265" s="18"/>
      <c r="Q265" s="18"/>
      <c r="R265" s="18"/>
      <c r="S265" s="36"/>
      <c r="T265" s="18"/>
      <c r="U265" s="18"/>
      <c r="V265" s="18"/>
      <c r="W265" s="18"/>
      <c r="X265" s="18"/>
      <c r="Y265" s="18"/>
      <c r="Z265" s="18"/>
      <c r="AA265" s="18"/>
      <c r="AB265" s="18"/>
      <c r="AC265" s="18"/>
      <c r="AD265" s="18"/>
      <c r="AE265" s="18"/>
      <c r="AF265" s="18"/>
      <c r="AG265" s="18"/>
      <c r="AH265" s="18"/>
    </row>
    <row r="266" spans="2:34" x14ac:dyDescent="0.25">
      <c r="B266" s="18"/>
      <c r="C266" s="18"/>
      <c r="D266" s="37"/>
      <c r="E266" s="37"/>
      <c r="F266" s="18"/>
      <c r="G266" s="18"/>
      <c r="H266" s="18"/>
      <c r="I266" s="18"/>
      <c r="J266" s="18"/>
      <c r="K266" s="18"/>
      <c r="L266" s="18"/>
      <c r="M266" s="18"/>
      <c r="N266" s="18"/>
      <c r="O266" s="31"/>
      <c r="P266" s="18"/>
      <c r="Q266" s="18"/>
      <c r="R266" s="18"/>
      <c r="S266" s="36"/>
      <c r="T266" s="18"/>
      <c r="U266" s="18"/>
      <c r="V266" s="18"/>
      <c r="W266" s="18"/>
      <c r="X266" s="18"/>
      <c r="Y266" s="18"/>
      <c r="Z266" s="18"/>
      <c r="AA266" s="18"/>
      <c r="AB266" s="18"/>
      <c r="AC266" s="18"/>
      <c r="AD266" s="18"/>
      <c r="AE266" s="18"/>
      <c r="AF266" s="18"/>
      <c r="AG266" s="18"/>
      <c r="AH266" s="18"/>
    </row>
    <row r="267" spans="2:34" x14ac:dyDescent="0.25">
      <c r="B267" s="18"/>
      <c r="C267" s="18"/>
      <c r="D267" s="37"/>
      <c r="E267" s="37"/>
      <c r="F267" s="18"/>
      <c r="G267" s="18"/>
      <c r="H267" s="18"/>
      <c r="I267" s="18"/>
      <c r="J267" s="18"/>
      <c r="K267" s="18"/>
      <c r="L267" s="18"/>
      <c r="M267" s="18"/>
      <c r="N267" s="18"/>
      <c r="O267" s="31"/>
      <c r="P267" s="18"/>
      <c r="Q267" s="18"/>
      <c r="R267" s="18"/>
      <c r="S267" s="36"/>
      <c r="T267" s="18"/>
      <c r="U267" s="18"/>
      <c r="V267" s="18"/>
      <c r="W267" s="18"/>
      <c r="X267" s="18"/>
      <c r="Y267" s="18"/>
      <c r="Z267" s="18"/>
      <c r="AA267" s="18"/>
      <c r="AB267" s="18"/>
      <c r="AC267" s="18"/>
      <c r="AD267" s="18"/>
      <c r="AE267" s="18"/>
      <c r="AF267" s="18"/>
      <c r="AG267" s="18"/>
      <c r="AH267" s="18"/>
    </row>
    <row r="268" spans="2:34" x14ac:dyDescent="0.25">
      <c r="B268" s="18"/>
      <c r="C268" s="18"/>
      <c r="D268" s="37"/>
      <c r="E268" s="37"/>
      <c r="F268" s="18"/>
      <c r="G268" s="18"/>
      <c r="H268" s="18"/>
      <c r="I268" s="18"/>
      <c r="J268" s="18"/>
      <c r="K268" s="18"/>
      <c r="L268" s="18"/>
      <c r="M268" s="18"/>
      <c r="N268" s="18"/>
      <c r="O268" s="31"/>
      <c r="P268" s="18"/>
      <c r="Q268" s="18"/>
      <c r="R268" s="18"/>
      <c r="S268" s="36"/>
      <c r="T268" s="18"/>
      <c r="U268" s="18"/>
      <c r="V268" s="18"/>
      <c r="W268" s="18"/>
      <c r="X268" s="18"/>
      <c r="Y268" s="18"/>
      <c r="Z268" s="18"/>
      <c r="AA268" s="18"/>
      <c r="AB268" s="18"/>
      <c r="AC268" s="18"/>
      <c r="AD268" s="18"/>
      <c r="AE268" s="18"/>
      <c r="AF268" s="18"/>
      <c r="AG268" s="18"/>
      <c r="AH268" s="18"/>
    </row>
    <row r="269" spans="2:34" x14ac:dyDescent="0.25">
      <c r="B269" s="18"/>
      <c r="C269" s="18"/>
      <c r="D269" s="37"/>
      <c r="E269" s="37"/>
      <c r="F269" s="18"/>
      <c r="G269" s="18"/>
      <c r="H269" s="18"/>
      <c r="I269" s="18"/>
      <c r="J269" s="18"/>
      <c r="K269" s="18"/>
      <c r="L269" s="18"/>
      <c r="M269" s="18"/>
      <c r="N269" s="18"/>
      <c r="O269" s="31"/>
      <c r="P269" s="18"/>
      <c r="Q269" s="18"/>
      <c r="R269" s="18"/>
      <c r="S269" s="36"/>
      <c r="T269" s="18"/>
      <c r="U269" s="18"/>
      <c r="V269" s="18"/>
      <c r="W269" s="18"/>
      <c r="X269" s="18"/>
      <c r="Y269" s="18"/>
      <c r="Z269" s="18"/>
      <c r="AA269" s="18"/>
      <c r="AB269" s="18"/>
      <c r="AC269" s="18"/>
      <c r="AD269" s="18"/>
      <c r="AE269" s="18"/>
      <c r="AF269" s="18"/>
      <c r="AG269" s="18"/>
      <c r="AH269" s="18"/>
    </row>
    <row r="270" spans="2:34" x14ac:dyDescent="0.25">
      <c r="B270" s="18"/>
      <c r="C270" s="18"/>
      <c r="D270" s="37"/>
      <c r="E270" s="37"/>
      <c r="F270" s="18"/>
      <c r="G270" s="18"/>
      <c r="H270" s="18"/>
      <c r="I270" s="18"/>
      <c r="J270" s="18"/>
      <c r="K270" s="18"/>
      <c r="L270" s="18"/>
      <c r="M270" s="18"/>
      <c r="N270" s="18"/>
      <c r="O270" s="31"/>
      <c r="P270" s="18"/>
      <c r="Q270" s="18"/>
      <c r="R270" s="18"/>
      <c r="S270" s="36"/>
      <c r="T270" s="18"/>
      <c r="U270" s="18"/>
      <c r="V270" s="18"/>
      <c r="W270" s="18"/>
      <c r="X270" s="18"/>
      <c r="Y270" s="18"/>
      <c r="Z270" s="18"/>
      <c r="AA270" s="18"/>
      <c r="AB270" s="18"/>
      <c r="AC270" s="18"/>
      <c r="AD270" s="18"/>
      <c r="AE270" s="18"/>
      <c r="AF270" s="18"/>
      <c r="AG270" s="18"/>
      <c r="AH270" s="18"/>
    </row>
    <row r="271" spans="2:34" x14ac:dyDescent="0.25">
      <c r="B271" s="18"/>
      <c r="C271" s="18"/>
      <c r="D271" s="37"/>
      <c r="E271" s="37"/>
      <c r="F271" s="18"/>
      <c r="G271" s="18"/>
      <c r="H271" s="18"/>
      <c r="I271" s="18"/>
      <c r="J271" s="18"/>
      <c r="K271" s="18"/>
      <c r="L271" s="18"/>
      <c r="M271" s="18"/>
      <c r="N271" s="18"/>
      <c r="O271" s="31"/>
      <c r="P271" s="18"/>
      <c r="Q271" s="18"/>
      <c r="R271" s="18"/>
      <c r="S271" s="36"/>
      <c r="T271" s="18"/>
      <c r="U271" s="18"/>
      <c r="V271" s="18"/>
      <c r="W271" s="18"/>
      <c r="X271" s="18"/>
      <c r="Y271" s="18"/>
      <c r="Z271" s="18"/>
      <c r="AA271" s="18"/>
      <c r="AB271" s="18"/>
      <c r="AC271" s="18"/>
      <c r="AD271" s="18"/>
      <c r="AE271" s="18"/>
      <c r="AF271" s="18"/>
      <c r="AG271" s="18"/>
      <c r="AH271" s="18"/>
    </row>
    <row r="272" spans="2:34" x14ac:dyDescent="0.25">
      <c r="B272" s="18"/>
      <c r="C272" s="18"/>
      <c r="D272" s="37"/>
      <c r="E272" s="37"/>
      <c r="F272" s="18"/>
      <c r="G272" s="18"/>
      <c r="H272" s="18"/>
      <c r="I272" s="18"/>
      <c r="J272" s="18"/>
      <c r="K272" s="18"/>
      <c r="L272" s="18"/>
      <c r="M272" s="18"/>
      <c r="N272" s="18"/>
      <c r="O272" s="31"/>
      <c r="P272" s="18"/>
      <c r="Q272" s="18"/>
      <c r="R272" s="18"/>
      <c r="S272" s="36"/>
      <c r="T272" s="18"/>
      <c r="U272" s="18"/>
      <c r="V272" s="18"/>
      <c r="W272" s="18"/>
      <c r="X272" s="18"/>
      <c r="Y272" s="18"/>
      <c r="Z272" s="18"/>
      <c r="AA272" s="18"/>
      <c r="AB272" s="18"/>
      <c r="AC272" s="18"/>
      <c r="AD272" s="18"/>
      <c r="AE272" s="18"/>
      <c r="AF272" s="18"/>
      <c r="AG272" s="18"/>
      <c r="AH272" s="18"/>
    </row>
    <row r="273" spans="2:34" x14ac:dyDescent="0.25">
      <c r="B273" s="18"/>
      <c r="C273" s="18"/>
      <c r="D273" s="37"/>
      <c r="E273" s="37"/>
      <c r="F273" s="18"/>
      <c r="G273" s="18"/>
      <c r="H273" s="18"/>
      <c r="I273" s="18"/>
      <c r="J273" s="18"/>
      <c r="K273" s="18"/>
      <c r="L273" s="18"/>
      <c r="M273" s="18"/>
      <c r="N273" s="18"/>
      <c r="O273" s="31"/>
      <c r="P273" s="18"/>
      <c r="Q273" s="18"/>
      <c r="R273" s="18"/>
      <c r="S273" s="36"/>
      <c r="T273" s="18"/>
      <c r="U273" s="18"/>
      <c r="V273" s="18"/>
      <c r="W273" s="18"/>
      <c r="X273" s="18"/>
      <c r="Y273" s="18"/>
      <c r="Z273" s="18"/>
      <c r="AA273" s="18"/>
      <c r="AB273" s="18"/>
      <c r="AC273" s="18"/>
      <c r="AD273" s="18"/>
      <c r="AE273" s="18"/>
      <c r="AF273" s="18"/>
      <c r="AG273" s="18"/>
      <c r="AH273" s="18"/>
    </row>
    <row r="274" spans="2:34" x14ac:dyDescent="0.25">
      <c r="B274" s="18"/>
      <c r="C274" s="18"/>
      <c r="D274" s="37"/>
      <c r="E274" s="37"/>
      <c r="F274" s="18"/>
      <c r="G274" s="18"/>
      <c r="H274" s="18"/>
      <c r="I274" s="18"/>
      <c r="J274" s="18"/>
      <c r="K274" s="18"/>
      <c r="L274" s="18"/>
      <c r="M274" s="18"/>
      <c r="N274" s="18"/>
      <c r="O274" s="31"/>
      <c r="P274" s="18"/>
      <c r="Q274" s="18"/>
      <c r="R274" s="18"/>
      <c r="S274" s="36"/>
      <c r="T274" s="18"/>
      <c r="U274" s="18"/>
      <c r="V274" s="18"/>
      <c r="W274" s="18"/>
      <c r="X274" s="18"/>
      <c r="Y274" s="18"/>
      <c r="Z274" s="18"/>
      <c r="AA274" s="18"/>
      <c r="AB274" s="18"/>
      <c r="AC274" s="18"/>
      <c r="AD274" s="18"/>
      <c r="AE274" s="18"/>
      <c r="AF274" s="18"/>
      <c r="AG274" s="18"/>
      <c r="AH274" s="18"/>
    </row>
    <row r="275" spans="2:34" x14ac:dyDescent="0.25">
      <c r="B275" s="18"/>
      <c r="C275" s="18"/>
      <c r="D275" s="37"/>
      <c r="E275" s="37"/>
      <c r="F275" s="18"/>
      <c r="G275" s="18"/>
      <c r="H275" s="18"/>
      <c r="I275" s="18"/>
      <c r="J275" s="18"/>
      <c r="K275" s="18"/>
      <c r="L275" s="18"/>
      <c r="M275" s="18"/>
      <c r="N275" s="18"/>
      <c r="O275" s="31"/>
      <c r="P275" s="18"/>
      <c r="Q275" s="18"/>
      <c r="R275" s="18"/>
      <c r="S275" s="36"/>
      <c r="T275" s="18"/>
      <c r="U275" s="18"/>
      <c r="V275" s="18"/>
      <c r="W275" s="18"/>
      <c r="X275" s="18"/>
      <c r="Y275" s="18"/>
      <c r="Z275" s="18"/>
      <c r="AA275" s="18"/>
      <c r="AB275" s="18"/>
      <c r="AC275" s="18"/>
      <c r="AD275" s="18"/>
      <c r="AE275" s="18"/>
      <c r="AF275" s="18"/>
      <c r="AG275" s="18"/>
      <c r="AH275" s="18"/>
    </row>
    <row r="276" spans="2:34" x14ac:dyDescent="0.25">
      <c r="B276" s="18"/>
      <c r="C276" s="18"/>
      <c r="D276" s="37"/>
      <c r="E276" s="37"/>
      <c r="F276" s="18"/>
      <c r="G276" s="18"/>
      <c r="H276" s="18"/>
      <c r="I276" s="18"/>
      <c r="J276" s="18"/>
      <c r="K276" s="18"/>
      <c r="L276" s="18"/>
      <c r="M276" s="18"/>
      <c r="N276" s="18"/>
      <c r="O276" s="31"/>
      <c r="P276" s="18"/>
      <c r="Q276" s="18"/>
      <c r="R276" s="18"/>
      <c r="S276" s="36"/>
      <c r="T276" s="18"/>
      <c r="U276" s="18"/>
      <c r="V276" s="18"/>
      <c r="W276" s="18"/>
      <c r="X276" s="18"/>
      <c r="Y276" s="18"/>
      <c r="Z276" s="18"/>
      <c r="AA276" s="18"/>
      <c r="AB276" s="18"/>
      <c r="AC276" s="18"/>
      <c r="AD276" s="18"/>
      <c r="AE276" s="18"/>
      <c r="AF276" s="18"/>
      <c r="AG276" s="18"/>
      <c r="AH276" s="18"/>
    </row>
    <row r="277" spans="2:34" x14ac:dyDescent="0.25">
      <c r="B277" s="18"/>
      <c r="C277" s="18"/>
      <c r="D277" s="37"/>
      <c r="E277" s="37"/>
      <c r="F277" s="18"/>
      <c r="G277" s="18"/>
      <c r="H277" s="18"/>
      <c r="I277" s="18"/>
      <c r="J277" s="18"/>
      <c r="K277" s="18"/>
      <c r="L277" s="18"/>
      <c r="M277" s="18"/>
      <c r="N277" s="18"/>
      <c r="O277" s="31"/>
      <c r="P277" s="18"/>
      <c r="Q277" s="18"/>
      <c r="R277" s="18"/>
      <c r="S277" s="36"/>
      <c r="T277" s="18"/>
      <c r="U277" s="18"/>
      <c r="V277" s="18"/>
      <c r="W277" s="18"/>
      <c r="X277" s="18"/>
      <c r="Y277" s="18"/>
      <c r="Z277" s="18"/>
      <c r="AA277" s="18"/>
      <c r="AB277" s="18"/>
      <c r="AC277" s="18"/>
      <c r="AD277" s="18"/>
      <c r="AE277" s="18"/>
      <c r="AF277" s="18"/>
      <c r="AG277" s="18"/>
      <c r="AH277" s="18"/>
    </row>
    <row r="278" spans="2:34" x14ac:dyDescent="0.25">
      <c r="B278" s="18"/>
      <c r="C278" s="18"/>
      <c r="D278" s="37"/>
      <c r="E278" s="37"/>
      <c r="F278" s="18"/>
      <c r="G278" s="18"/>
      <c r="H278" s="18"/>
      <c r="I278" s="18"/>
      <c r="J278" s="18"/>
      <c r="K278" s="18"/>
      <c r="L278" s="18"/>
      <c r="M278" s="18"/>
      <c r="N278" s="18"/>
      <c r="O278" s="31"/>
      <c r="P278" s="18"/>
      <c r="Q278" s="18"/>
      <c r="R278" s="18"/>
      <c r="S278" s="36"/>
      <c r="T278" s="18"/>
      <c r="U278" s="18"/>
      <c r="V278" s="18"/>
      <c r="W278" s="18"/>
      <c r="X278" s="18"/>
      <c r="Y278" s="18"/>
      <c r="Z278" s="18"/>
      <c r="AA278" s="18"/>
      <c r="AB278" s="18"/>
      <c r="AC278" s="18"/>
      <c r="AD278" s="18"/>
      <c r="AE278" s="18"/>
      <c r="AF278" s="18"/>
      <c r="AG278" s="18"/>
      <c r="AH278" s="18"/>
    </row>
    <row r="279" spans="2:34" x14ac:dyDescent="0.25">
      <c r="B279" s="18"/>
      <c r="C279" s="18"/>
      <c r="D279" s="37"/>
      <c r="E279" s="37"/>
      <c r="F279" s="18"/>
      <c r="G279" s="18"/>
      <c r="H279" s="18"/>
      <c r="I279" s="18"/>
      <c r="J279" s="18"/>
      <c r="K279" s="18"/>
      <c r="L279" s="18"/>
      <c r="M279" s="18"/>
      <c r="N279" s="18"/>
      <c r="O279" s="31"/>
      <c r="P279" s="18"/>
      <c r="Q279" s="18"/>
      <c r="R279" s="18"/>
      <c r="S279" s="36"/>
      <c r="T279" s="18"/>
      <c r="U279" s="18"/>
      <c r="V279" s="18"/>
      <c r="W279" s="18"/>
      <c r="X279" s="18"/>
      <c r="Y279" s="18"/>
      <c r="Z279" s="18"/>
      <c r="AA279" s="18"/>
      <c r="AB279" s="18"/>
      <c r="AC279" s="18"/>
      <c r="AD279" s="18"/>
      <c r="AE279" s="18"/>
      <c r="AF279" s="18"/>
      <c r="AG279" s="18"/>
      <c r="AH279" s="18"/>
    </row>
    <row r="280" spans="2:34" x14ac:dyDescent="0.25">
      <c r="B280" s="18"/>
      <c r="C280" s="18"/>
      <c r="D280" s="37"/>
      <c r="E280" s="37"/>
      <c r="F280" s="18"/>
      <c r="G280" s="18"/>
      <c r="H280" s="18"/>
      <c r="I280" s="18"/>
      <c r="J280" s="18"/>
      <c r="K280" s="18"/>
      <c r="L280" s="18"/>
      <c r="M280" s="18"/>
      <c r="N280" s="18"/>
      <c r="O280" s="31"/>
      <c r="P280" s="18"/>
      <c r="Q280" s="18"/>
      <c r="R280" s="18"/>
      <c r="S280" s="36"/>
      <c r="T280" s="18"/>
      <c r="U280" s="18"/>
      <c r="V280" s="18"/>
      <c r="W280" s="18"/>
      <c r="X280" s="18"/>
      <c r="Y280" s="18"/>
      <c r="Z280" s="18"/>
      <c r="AA280" s="18"/>
      <c r="AB280" s="18"/>
      <c r="AC280" s="18"/>
      <c r="AD280" s="18"/>
      <c r="AE280" s="18"/>
      <c r="AF280" s="18"/>
      <c r="AG280" s="18"/>
      <c r="AH280" s="18"/>
    </row>
    <row r="281" spans="2:34" x14ac:dyDescent="0.25">
      <c r="B281" s="18"/>
      <c r="C281" s="18"/>
      <c r="D281" s="37"/>
      <c r="E281" s="37"/>
      <c r="F281" s="18"/>
      <c r="G281" s="18"/>
      <c r="H281" s="18"/>
      <c r="I281" s="18"/>
      <c r="J281" s="18"/>
      <c r="K281" s="18"/>
      <c r="L281" s="18"/>
      <c r="M281" s="18"/>
      <c r="N281" s="18"/>
      <c r="O281" s="31"/>
      <c r="P281" s="18"/>
      <c r="Q281" s="18"/>
      <c r="R281" s="18"/>
      <c r="S281" s="36"/>
      <c r="T281" s="18"/>
      <c r="U281" s="18"/>
      <c r="V281" s="18"/>
      <c r="W281" s="18"/>
      <c r="X281" s="18"/>
      <c r="Y281" s="18"/>
      <c r="Z281" s="18"/>
      <c r="AA281" s="18"/>
      <c r="AB281" s="18"/>
      <c r="AC281" s="18"/>
      <c r="AD281" s="18"/>
      <c r="AE281" s="18"/>
      <c r="AF281" s="18"/>
      <c r="AG281" s="18"/>
      <c r="AH281" s="18"/>
    </row>
    <row r="282" spans="2:34" x14ac:dyDescent="0.25">
      <c r="B282" s="18"/>
      <c r="C282" s="18"/>
      <c r="D282" s="37"/>
      <c r="E282" s="37"/>
      <c r="F282" s="18"/>
      <c r="G282" s="18"/>
      <c r="H282" s="18"/>
      <c r="I282" s="18"/>
      <c r="J282" s="18"/>
      <c r="K282" s="18"/>
      <c r="L282" s="18"/>
      <c r="M282" s="18"/>
      <c r="N282" s="18"/>
      <c r="O282" s="31"/>
      <c r="P282" s="18"/>
      <c r="Q282" s="18"/>
      <c r="R282" s="18"/>
      <c r="S282" s="36"/>
      <c r="T282" s="18"/>
      <c r="U282" s="18"/>
      <c r="V282" s="18"/>
      <c r="W282" s="18"/>
      <c r="X282" s="18"/>
      <c r="Y282" s="18"/>
      <c r="Z282" s="18"/>
      <c r="AA282" s="18"/>
      <c r="AB282" s="18"/>
      <c r="AC282" s="18"/>
      <c r="AD282" s="18"/>
      <c r="AE282" s="18"/>
      <c r="AF282" s="18"/>
      <c r="AG282" s="18"/>
      <c r="AH282" s="18"/>
    </row>
    <row r="283" spans="2:34" x14ac:dyDescent="0.25">
      <c r="B283" s="18"/>
      <c r="C283" s="18"/>
      <c r="D283" s="37"/>
      <c r="E283" s="37"/>
      <c r="F283" s="18"/>
      <c r="G283" s="18"/>
      <c r="H283" s="18"/>
      <c r="I283" s="18"/>
      <c r="J283" s="18"/>
      <c r="K283" s="18"/>
      <c r="L283" s="18"/>
      <c r="M283" s="18"/>
      <c r="N283" s="18"/>
      <c r="O283" s="31"/>
      <c r="P283" s="18"/>
      <c r="Q283" s="18"/>
      <c r="R283" s="18"/>
      <c r="S283" s="36"/>
      <c r="T283" s="18"/>
      <c r="U283" s="18"/>
      <c r="V283" s="18"/>
      <c r="W283" s="18"/>
      <c r="X283" s="18"/>
      <c r="Y283" s="18"/>
      <c r="Z283" s="18"/>
      <c r="AA283" s="18"/>
      <c r="AB283" s="18"/>
      <c r="AC283" s="18"/>
      <c r="AD283" s="18"/>
      <c r="AE283" s="18"/>
      <c r="AF283" s="18"/>
      <c r="AG283" s="18"/>
      <c r="AH283" s="18"/>
    </row>
    <row r="284" spans="2:34" x14ac:dyDescent="0.25">
      <c r="B284" s="18"/>
      <c r="C284" s="18"/>
      <c r="D284" s="37"/>
      <c r="E284" s="37"/>
      <c r="F284" s="18"/>
      <c r="G284" s="18"/>
      <c r="H284" s="18"/>
      <c r="I284" s="18"/>
      <c r="J284" s="18"/>
      <c r="K284" s="18"/>
      <c r="L284" s="18"/>
      <c r="M284" s="18"/>
      <c r="N284" s="18"/>
      <c r="O284" s="31"/>
      <c r="P284" s="18"/>
      <c r="Q284" s="18"/>
      <c r="R284" s="18"/>
      <c r="S284" s="36"/>
      <c r="T284" s="18"/>
      <c r="U284" s="18"/>
      <c r="V284" s="18"/>
      <c r="W284" s="18"/>
      <c r="X284" s="18"/>
      <c r="Y284" s="18"/>
      <c r="Z284" s="18"/>
      <c r="AA284" s="18"/>
      <c r="AB284" s="18"/>
      <c r="AC284" s="18"/>
      <c r="AD284" s="18"/>
      <c r="AE284" s="18"/>
      <c r="AF284" s="18"/>
      <c r="AG284" s="18"/>
      <c r="AH284" s="18"/>
    </row>
    <row r="285" spans="2:34" x14ac:dyDescent="0.25">
      <c r="B285" s="18"/>
      <c r="C285" s="18"/>
      <c r="D285" s="37"/>
      <c r="E285" s="37"/>
      <c r="F285" s="18"/>
      <c r="G285" s="18"/>
      <c r="H285" s="18"/>
      <c r="I285" s="18"/>
      <c r="J285" s="18"/>
      <c r="K285" s="18"/>
      <c r="L285" s="18"/>
      <c r="M285" s="18"/>
      <c r="N285" s="18"/>
      <c r="O285" s="31"/>
      <c r="P285" s="18"/>
      <c r="Q285" s="18"/>
      <c r="R285" s="18"/>
      <c r="S285" s="36"/>
      <c r="T285" s="18"/>
      <c r="U285" s="18"/>
      <c r="V285" s="18"/>
      <c r="W285" s="18"/>
      <c r="X285" s="18"/>
      <c r="Y285" s="18"/>
      <c r="Z285" s="18"/>
      <c r="AA285" s="18"/>
      <c r="AB285" s="18"/>
      <c r="AC285" s="18"/>
      <c r="AD285" s="18"/>
      <c r="AE285" s="18"/>
      <c r="AF285" s="18"/>
      <c r="AG285" s="18"/>
      <c r="AH285" s="18"/>
    </row>
    <row r="286" spans="2:34" x14ac:dyDescent="0.25">
      <c r="B286" s="18"/>
      <c r="C286" s="18"/>
      <c r="D286" s="37"/>
      <c r="E286" s="37"/>
      <c r="F286" s="18"/>
      <c r="G286" s="18"/>
      <c r="H286" s="18"/>
      <c r="I286" s="18"/>
      <c r="J286" s="18"/>
      <c r="K286" s="18"/>
      <c r="L286" s="18"/>
      <c r="M286" s="18"/>
      <c r="N286" s="18"/>
      <c r="O286" s="31"/>
      <c r="P286" s="18"/>
      <c r="Q286" s="18"/>
      <c r="R286" s="18"/>
      <c r="S286" s="36"/>
      <c r="T286" s="18"/>
      <c r="U286" s="18"/>
      <c r="V286" s="18"/>
      <c r="W286" s="18"/>
      <c r="X286" s="18"/>
      <c r="Y286" s="18"/>
      <c r="Z286" s="18"/>
      <c r="AA286" s="18"/>
      <c r="AB286" s="18"/>
      <c r="AC286" s="18"/>
      <c r="AD286" s="18"/>
      <c r="AE286" s="18"/>
      <c r="AF286" s="18"/>
      <c r="AG286" s="18"/>
      <c r="AH286" s="18"/>
    </row>
    <row r="287" spans="2:34" x14ac:dyDescent="0.25">
      <c r="B287" s="18"/>
      <c r="C287" s="18"/>
      <c r="D287" s="37"/>
      <c r="E287" s="37"/>
      <c r="F287" s="18"/>
      <c r="G287" s="18"/>
      <c r="H287" s="18"/>
      <c r="I287" s="18"/>
      <c r="J287" s="18"/>
      <c r="K287" s="18"/>
      <c r="L287" s="18"/>
      <c r="M287" s="18"/>
      <c r="N287" s="18"/>
      <c r="O287" s="31"/>
      <c r="P287" s="18"/>
      <c r="Q287" s="18"/>
      <c r="R287" s="18"/>
      <c r="S287" s="36"/>
      <c r="T287" s="18"/>
      <c r="U287" s="18"/>
      <c r="V287" s="18"/>
      <c r="W287" s="18"/>
      <c r="X287" s="18"/>
      <c r="Y287" s="18"/>
      <c r="Z287" s="18"/>
      <c r="AA287" s="18"/>
      <c r="AB287" s="18"/>
      <c r="AC287" s="18"/>
      <c r="AD287" s="18"/>
      <c r="AE287" s="18"/>
      <c r="AF287" s="18"/>
      <c r="AG287" s="18"/>
      <c r="AH287" s="18"/>
    </row>
    <row r="288" spans="2:34" x14ac:dyDescent="0.25">
      <c r="B288" s="18"/>
      <c r="C288" s="18"/>
      <c r="D288" s="37"/>
      <c r="E288" s="37"/>
      <c r="F288" s="18"/>
      <c r="G288" s="18"/>
      <c r="H288" s="18"/>
      <c r="I288" s="18"/>
      <c r="J288" s="18"/>
      <c r="K288" s="18"/>
      <c r="L288" s="18"/>
      <c r="M288" s="18"/>
      <c r="N288" s="18"/>
      <c r="O288" s="31"/>
      <c r="P288" s="18"/>
      <c r="Q288" s="18"/>
      <c r="R288" s="18"/>
      <c r="S288" s="36"/>
      <c r="T288" s="18"/>
      <c r="U288" s="18"/>
      <c r="V288" s="18"/>
      <c r="W288" s="18"/>
      <c r="X288" s="18"/>
      <c r="Y288" s="18"/>
      <c r="Z288" s="18"/>
      <c r="AA288" s="18"/>
      <c r="AB288" s="18"/>
      <c r="AC288" s="18"/>
      <c r="AD288" s="18"/>
      <c r="AE288" s="18"/>
      <c r="AF288" s="18"/>
      <c r="AG288" s="18"/>
      <c r="AH288" s="18"/>
    </row>
    <row r="289" spans="2:34" x14ac:dyDescent="0.25">
      <c r="B289" s="18"/>
      <c r="C289" s="18"/>
      <c r="D289" s="37"/>
      <c r="E289" s="37"/>
      <c r="F289" s="18"/>
      <c r="G289" s="18"/>
      <c r="H289" s="18"/>
      <c r="I289" s="18"/>
      <c r="J289" s="18"/>
      <c r="K289" s="18"/>
      <c r="L289" s="18"/>
      <c r="M289" s="18"/>
      <c r="N289" s="18"/>
      <c r="O289" s="31"/>
      <c r="P289" s="18"/>
      <c r="Q289" s="18"/>
      <c r="R289" s="18"/>
      <c r="S289" s="36"/>
      <c r="T289" s="18"/>
      <c r="U289" s="18"/>
      <c r="V289" s="18"/>
      <c r="W289" s="18"/>
      <c r="X289" s="18"/>
      <c r="Y289" s="18"/>
      <c r="Z289" s="18"/>
      <c r="AA289" s="18"/>
      <c r="AB289" s="18"/>
      <c r="AC289" s="18"/>
      <c r="AD289" s="18"/>
      <c r="AE289" s="18"/>
      <c r="AF289" s="18"/>
      <c r="AG289" s="18"/>
      <c r="AH289" s="18"/>
    </row>
    <row r="290" spans="2:34" x14ac:dyDescent="0.25">
      <c r="B290" s="18"/>
      <c r="C290" s="18"/>
      <c r="D290" s="37"/>
      <c r="E290" s="37"/>
      <c r="F290" s="18"/>
      <c r="G290" s="18"/>
      <c r="H290" s="18"/>
      <c r="I290" s="18"/>
      <c r="J290" s="18"/>
      <c r="K290" s="18"/>
      <c r="L290" s="18"/>
      <c r="M290" s="18"/>
      <c r="N290" s="18"/>
      <c r="O290" s="31"/>
      <c r="P290" s="18"/>
      <c r="Q290" s="18"/>
      <c r="R290" s="18"/>
      <c r="S290" s="36"/>
      <c r="T290" s="18"/>
      <c r="U290" s="18"/>
      <c r="V290" s="18"/>
      <c r="W290" s="18"/>
      <c r="X290" s="18"/>
      <c r="Y290" s="18"/>
      <c r="Z290" s="18"/>
      <c r="AA290" s="18"/>
      <c r="AB290" s="18"/>
      <c r="AC290" s="18"/>
      <c r="AD290" s="18"/>
      <c r="AE290" s="18"/>
      <c r="AF290" s="18"/>
      <c r="AG290" s="18"/>
      <c r="AH290" s="18"/>
    </row>
    <row r="291" spans="2:34" x14ac:dyDescent="0.25">
      <c r="B291" s="18"/>
      <c r="C291" s="18"/>
      <c r="D291" s="37"/>
      <c r="E291" s="37"/>
      <c r="F291" s="18"/>
      <c r="G291" s="18"/>
      <c r="H291" s="18"/>
      <c r="I291" s="18"/>
      <c r="J291" s="18"/>
      <c r="K291" s="18"/>
      <c r="L291" s="18"/>
      <c r="M291" s="18"/>
      <c r="N291" s="18"/>
      <c r="O291" s="31"/>
      <c r="P291" s="18"/>
      <c r="Q291" s="18"/>
      <c r="R291" s="18"/>
      <c r="S291" s="36"/>
      <c r="T291" s="18"/>
      <c r="U291" s="18"/>
      <c r="V291" s="18"/>
      <c r="W291" s="18"/>
      <c r="X291" s="18"/>
      <c r="Y291" s="18"/>
      <c r="Z291" s="18"/>
      <c r="AA291" s="18"/>
      <c r="AB291" s="18"/>
      <c r="AC291" s="18"/>
      <c r="AD291" s="18"/>
      <c r="AE291" s="18"/>
      <c r="AF291" s="18"/>
      <c r="AG291" s="18"/>
      <c r="AH291" s="18"/>
    </row>
    <row r="292" spans="2:34" x14ac:dyDescent="0.25">
      <c r="B292" s="18"/>
      <c r="C292" s="18"/>
      <c r="D292" s="37"/>
      <c r="E292" s="37"/>
      <c r="F292" s="18"/>
      <c r="G292" s="18"/>
      <c r="H292" s="18"/>
      <c r="I292" s="18"/>
      <c r="J292" s="18"/>
      <c r="K292" s="18"/>
      <c r="L292" s="18"/>
      <c r="M292" s="18"/>
      <c r="N292" s="18"/>
      <c r="O292" s="31"/>
      <c r="P292" s="18"/>
      <c r="Q292" s="18"/>
      <c r="R292" s="18"/>
      <c r="S292" s="36"/>
      <c r="T292" s="18"/>
      <c r="U292" s="18"/>
      <c r="V292" s="18"/>
      <c r="W292" s="18"/>
      <c r="X292" s="18"/>
      <c r="Y292" s="18"/>
      <c r="Z292" s="18"/>
      <c r="AA292" s="18"/>
      <c r="AB292" s="18"/>
      <c r="AC292" s="18"/>
      <c r="AD292" s="18"/>
      <c r="AE292" s="18"/>
      <c r="AF292" s="18"/>
      <c r="AG292" s="18"/>
      <c r="AH292" s="18"/>
    </row>
    <row r="293" spans="2:34" x14ac:dyDescent="0.25">
      <c r="B293" s="18"/>
      <c r="C293" s="18"/>
      <c r="D293" s="37"/>
      <c r="E293" s="37"/>
      <c r="F293" s="18"/>
      <c r="G293" s="18"/>
      <c r="H293" s="18"/>
      <c r="I293" s="18"/>
      <c r="J293" s="18"/>
      <c r="K293" s="18"/>
      <c r="L293" s="18"/>
      <c r="M293" s="18"/>
      <c r="N293" s="18"/>
      <c r="O293" s="31"/>
      <c r="P293" s="18"/>
      <c r="Q293" s="18"/>
      <c r="R293" s="18"/>
      <c r="S293" s="36"/>
      <c r="T293" s="18"/>
      <c r="U293" s="18"/>
      <c r="V293" s="18"/>
      <c r="W293" s="18"/>
      <c r="X293" s="18"/>
      <c r="Y293" s="18"/>
      <c r="Z293" s="18"/>
      <c r="AA293" s="18"/>
      <c r="AB293" s="18"/>
      <c r="AC293" s="18"/>
      <c r="AD293" s="18"/>
      <c r="AE293" s="18"/>
      <c r="AF293" s="18"/>
      <c r="AG293" s="18"/>
      <c r="AH293" s="18"/>
    </row>
    <row r="294" spans="2:34" x14ac:dyDescent="0.25">
      <c r="B294" s="18"/>
      <c r="C294" s="18"/>
      <c r="D294" s="37"/>
      <c r="E294" s="37"/>
      <c r="F294" s="18"/>
      <c r="G294" s="18"/>
      <c r="H294" s="18"/>
      <c r="I294" s="18"/>
      <c r="J294" s="18"/>
      <c r="K294" s="18"/>
      <c r="L294" s="18"/>
      <c r="M294" s="18"/>
      <c r="N294" s="18"/>
      <c r="O294" s="31"/>
      <c r="P294" s="18"/>
      <c r="Q294" s="18"/>
      <c r="R294" s="18"/>
      <c r="S294" s="36"/>
      <c r="T294" s="18"/>
      <c r="U294" s="18"/>
      <c r="V294" s="18"/>
      <c r="W294" s="18"/>
      <c r="X294" s="18"/>
      <c r="Y294" s="18"/>
      <c r="Z294" s="18"/>
      <c r="AA294" s="18"/>
      <c r="AB294" s="18"/>
      <c r="AC294" s="18"/>
      <c r="AD294" s="18"/>
      <c r="AE294" s="18"/>
      <c r="AF294" s="18"/>
      <c r="AG294" s="18"/>
      <c r="AH294" s="18"/>
    </row>
    <row r="295" spans="2:34" x14ac:dyDescent="0.25">
      <c r="B295" s="18"/>
      <c r="C295" s="18"/>
      <c r="D295" s="37"/>
      <c r="E295" s="37"/>
      <c r="F295" s="18"/>
      <c r="G295" s="18"/>
      <c r="H295" s="18"/>
      <c r="I295" s="18"/>
      <c r="J295" s="18"/>
      <c r="K295" s="18"/>
      <c r="L295" s="18"/>
      <c r="M295" s="18"/>
      <c r="N295" s="18"/>
      <c r="O295" s="31"/>
      <c r="P295" s="18"/>
      <c r="Q295" s="18"/>
      <c r="R295" s="18"/>
      <c r="S295" s="36"/>
      <c r="T295" s="18"/>
      <c r="U295" s="18"/>
      <c r="V295" s="18"/>
      <c r="W295" s="18"/>
      <c r="X295" s="18"/>
      <c r="Y295" s="18"/>
      <c r="Z295" s="18"/>
      <c r="AA295" s="18"/>
      <c r="AB295" s="18"/>
      <c r="AC295" s="18"/>
      <c r="AD295" s="18"/>
      <c r="AE295" s="18"/>
      <c r="AF295" s="18"/>
      <c r="AG295" s="18"/>
      <c r="AH295" s="18"/>
    </row>
    <row r="296" spans="2:34" x14ac:dyDescent="0.25">
      <c r="B296" s="18"/>
      <c r="C296" s="18"/>
      <c r="D296" s="37"/>
      <c r="E296" s="37"/>
      <c r="F296" s="18"/>
      <c r="G296" s="18"/>
      <c r="H296" s="18"/>
      <c r="I296" s="18"/>
      <c r="J296" s="18"/>
      <c r="K296" s="18"/>
      <c r="L296" s="18"/>
      <c r="M296" s="18"/>
      <c r="N296" s="18"/>
      <c r="O296" s="31"/>
      <c r="P296" s="18"/>
      <c r="Q296" s="18"/>
      <c r="R296" s="18"/>
      <c r="S296" s="36"/>
      <c r="T296" s="18"/>
      <c r="U296" s="18"/>
      <c r="V296" s="18"/>
      <c r="W296" s="18"/>
      <c r="X296" s="18"/>
      <c r="Y296" s="18"/>
      <c r="Z296" s="18"/>
      <c r="AA296" s="18"/>
      <c r="AB296" s="18"/>
      <c r="AC296" s="18"/>
      <c r="AD296" s="18"/>
      <c r="AE296" s="18"/>
      <c r="AF296" s="18"/>
      <c r="AG296" s="18"/>
      <c r="AH296" s="18"/>
    </row>
  </sheetData>
  <mergeCells count="1">
    <mergeCell ref="B182:F182"/>
  </mergeCells>
  <hyperlinks>
    <hyperlink ref="AG7" r:id="rId1"/>
  </hyperlinks>
  <pageMargins left="0.20866141699999999" right="0.20866141699999999" top="0.49803149600000002" bottom="0.49803149600000002" header="0" footer="0"/>
  <pageSetup paperSize="9" scale="70" orientation="portrait" r:id="rId2"/>
  <colBreaks count="1" manualBreakCount="1">
    <brk id="36" max="58"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DS (2)</vt:lpstr>
      <vt:lpstr>DS</vt:lpstr>
      <vt:lpstr>DS ra soat de gach</vt:lpstr>
      <vt:lpstr>K24</vt:lpstr>
      <vt:lpstr>DS!Print_Area</vt:lpstr>
      <vt:lpstr>'DS (2)'!Print_Area</vt:lpstr>
      <vt:lpstr>'DS ra soat de gach'!Print_Area</vt:lpstr>
      <vt:lpstr>'K24'!Print_Area</vt:lpstr>
      <vt:lpstr>DS!Print_Titles</vt:lpstr>
      <vt:lpstr>'DS (2)'!Print_Titles</vt:lpstr>
      <vt:lpstr>'DS ra soat de gach'!Print_Titles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andongnhi</cp:lastModifiedBy>
  <cp:lastPrinted>2018-06-11T10:45:06Z</cp:lastPrinted>
  <dcterms:created xsi:type="dcterms:W3CDTF">2014-09-19T09:59:09Z</dcterms:created>
  <dcterms:modified xsi:type="dcterms:W3CDTF">2018-10-30T08:08:03Z</dcterms:modified>
</cp:coreProperties>
</file>